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4"/>
  </bookViews>
  <sheets>
    <sheet name="GENERALE" sheetId="1" r:id="rId1"/>
    <sheet name="PROCEDURE" sheetId="2" r:id="rId2"/>
    <sheet name="FEMMINILI" sheetId="3" r:id="rId3"/>
    <sheet name="Gennaio 2021" sheetId="4" r:id="rId4"/>
    <sheet name="COMUNE" sheetId="5" r:id="rId5"/>
  </sheets>
  <calcPr calcId="145621"/>
</workbook>
</file>

<file path=xl/calcChain.xml><?xml version="1.0" encoding="utf-8"?>
<calcChain xmlns="http://schemas.openxmlformats.org/spreadsheetml/2006/main">
  <c r="H37" i="5" l="1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36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62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9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36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9" i="5"/>
  <c r="G28" i="4"/>
  <c r="H28" i="4"/>
  <c r="I28" i="4" s="1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R23" i="3" l="1"/>
  <c r="R27" i="3"/>
  <c r="D20" i="4" l="1"/>
  <c r="D10" i="4"/>
  <c r="D11" i="4"/>
  <c r="D12" i="4"/>
  <c r="D13" i="4"/>
  <c r="D14" i="4"/>
  <c r="D15" i="4"/>
  <c r="D16" i="4"/>
  <c r="D17" i="4"/>
  <c r="D18" i="4"/>
  <c r="D19" i="4"/>
  <c r="D21" i="4"/>
  <c r="D22" i="4"/>
  <c r="D23" i="4"/>
  <c r="D24" i="4"/>
  <c r="D25" i="4"/>
  <c r="D26" i="4"/>
  <c r="D27" i="4"/>
  <c r="D9" i="4"/>
  <c r="C28" i="4"/>
  <c r="B28" i="4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6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36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90" i="1"/>
  <c r="D28" i="4" l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63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36" i="1"/>
  <c r="P29" i="3"/>
  <c r="O29" i="3"/>
  <c r="N29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3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59" i="3"/>
  <c r="O10" i="3" l="1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9" i="3"/>
  <c r="N10" i="3"/>
  <c r="P10" i="3" s="1"/>
  <c r="N11" i="3"/>
  <c r="P11" i="3" s="1"/>
  <c r="N12" i="3"/>
  <c r="P12" i="3" s="1"/>
  <c r="N13" i="3"/>
  <c r="P13" i="3" s="1"/>
  <c r="N14" i="3"/>
  <c r="P14" i="3" s="1"/>
  <c r="N15" i="3"/>
  <c r="P15" i="3" s="1"/>
  <c r="N16" i="3"/>
  <c r="P16" i="3" s="1"/>
  <c r="N17" i="3"/>
  <c r="P17" i="3" s="1"/>
  <c r="N18" i="3"/>
  <c r="P18" i="3" s="1"/>
  <c r="N19" i="3"/>
  <c r="P19" i="3" s="1"/>
  <c r="N20" i="3"/>
  <c r="P20" i="3" s="1"/>
  <c r="N21" i="3"/>
  <c r="P21" i="3" s="1"/>
  <c r="N22" i="3"/>
  <c r="P22" i="3" s="1"/>
  <c r="N23" i="3"/>
  <c r="P23" i="3" s="1"/>
  <c r="N24" i="3"/>
  <c r="P24" i="3" s="1"/>
  <c r="N25" i="3"/>
  <c r="P25" i="3" s="1"/>
  <c r="N26" i="3"/>
  <c r="P26" i="3" s="1"/>
  <c r="N27" i="3"/>
  <c r="P27" i="3" s="1"/>
  <c r="N28" i="3"/>
  <c r="P28" i="3" s="1"/>
  <c r="N9" i="3"/>
  <c r="P9" i="3" s="1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84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59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34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9" i="3"/>
  <c r="B58" i="1"/>
  <c r="C37" i="1" s="1"/>
  <c r="S26" i="1"/>
  <c r="Q30" i="1"/>
  <c r="Q26" i="1"/>
  <c r="C36" i="1" l="1"/>
  <c r="C54" i="1"/>
  <c r="C52" i="1"/>
  <c r="C50" i="1"/>
  <c r="C48" i="1"/>
  <c r="C46" i="1"/>
  <c r="C44" i="1"/>
  <c r="C42" i="1"/>
  <c r="C40" i="1"/>
  <c r="C38" i="1"/>
  <c r="C55" i="1"/>
  <c r="C53" i="1"/>
  <c r="C51" i="1"/>
  <c r="C49" i="1"/>
  <c r="C47" i="1"/>
  <c r="C45" i="1"/>
  <c r="C43" i="1"/>
  <c r="C41" i="1"/>
  <c r="C39" i="1"/>
  <c r="S21" i="1"/>
  <c r="R21" i="1"/>
  <c r="Q21" i="1"/>
  <c r="P21" i="1"/>
  <c r="O21" i="1"/>
  <c r="N21" i="1"/>
  <c r="O9" i="1"/>
  <c r="O10" i="1"/>
  <c r="O11" i="1"/>
  <c r="O12" i="1"/>
  <c r="O8" i="1"/>
  <c r="S9" i="1"/>
  <c r="S10" i="1"/>
  <c r="S11" i="1"/>
  <c r="S12" i="1"/>
  <c r="S8" i="1"/>
  <c r="C31" i="1"/>
  <c r="C9" i="1" s="1"/>
  <c r="C29" i="1"/>
  <c r="D59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36" i="1"/>
  <c r="D30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8" i="1"/>
  <c r="C27" i="1" l="1"/>
  <c r="C25" i="1"/>
  <c r="C23" i="1"/>
  <c r="C21" i="1"/>
  <c r="C19" i="1"/>
  <c r="C17" i="1"/>
  <c r="C15" i="1"/>
  <c r="C13" i="1"/>
  <c r="C11" i="1"/>
  <c r="C8" i="1"/>
  <c r="C26" i="1"/>
  <c r="C24" i="1"/>
  <c r="C22" i="1"/>
  <c r="C20" i="1"/>
  <c r="C18" i="1"/>
  <c r="C16" i="1"/>
  <c r="C14" i="1"/>
  <c r="C12" i="1"/>
  <c r="C10" i="1"/>
</calcChain>
</file>

<file path=xl/sharedStrings.xml><?xml version="1.0" encoding="utf-8"?>
<sst xmlns="http://schemas.openxmlformats.org/spreadsheetml/2006/main" count="771" uniqueCount="102">
  <si>
    <t>Settore</t>
  </si>
  <si>
    <t>Registrate</t>
  </si>
  <si>
    <t>Attive</t>
  </si>
  <si>
    <t>Iscrizioni</t>
  </si>
  <si>
    <t>Cessazioni</t>
  </si>
  <si>
    <t>Addetti tot.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</si>
  <si>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</si>
  <si>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</si>
  <si>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</si>
  <si>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</si>
  <si>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</si>
  <si>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</si>
  <si>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</si>
  <si>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</si>
  <si>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</si>
  <si>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</si>
  <si>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</si>
  <si>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</si>
  <si>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</si>
  <si>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</si>
  <si>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</si>
  <si>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</si>
  <si>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</si>
  <si>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</si>
  <si>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</si>
  <si>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 xml:space="preserve">U Organizzazioni ed organismi extraterritoriali </t>
  </si>
  <si>
    <t>X Imprese non classificate</t>
  </si>
  <si>
    <t>Grand Total</t>
  </si>
  <si>
    <t>Saldo</t>
  </si>
  <si>
    <t>Percentuale Attive su Registrate</t>
  </si>
  <si>
    <t>Classe Evento</t>
  </si>
  <si>
    <t>Evento</t>
  </si>
  <si>
    <t>Aperture Eventi Procedure</t>
  </si>
  <si>
    <t/>
  </si>
  <si>
    <t>FALLIMENTO</t>
  </si>
  <si>
    <t>SCIOGLIMENTO E LIQUIDAZIONE</t>
  </si>
  <si>
    <t>LIQUIDAZIONE VOLONTARIA</t>
  </si>
  <si>
    <t>SCIOGLIMENTO</t>
  </si>
  <si>
    <t>SCIOGLIMENTO SENZA MESSA IN LIQUIDAZIONE</t>
  </si>
  <si>
    <t>Procedure Concorsuali anno 2020 - aggiornamento Dicembre</t>
  </si>
  <si>
    <t>Procedure Concorsuali anno 2019 - aggiornamento Dicembre</t>
  </si>
  <si>
    <t>% su tot Reg*</t>
  </si>
  <si>
    <t>* escluse NC</t>
  </si>
  <si>
    <t>Totale escluse NC</t>
  </si>
  <si>
    <t>Classe di Natura Giuridica</t>
  </si>
  <si>
    <t>SOCIETA' DI CAPITALE</t>
  </si>
  <si>
    <t>SOCIETA' DI PERSONE</t>
  </si>
  <si>
    <t>IMPRESE INDIVIDUALI</t>
  </si>
  <si>
    <t>ALTRE FORME</t>
  </si>
  <si>
    <t>% su tot. Reg.</t>
  </si>
  <si>
    <t>PROVINCIA</t>
  </si>
  <si>
    <t>ITALIA</t>
  </si>
  <si>
    <t>DATI PROVINCIALI 2020 - NATURA GIURIDICA</t>
  </si>
  <si>
    <t>Riepilogo 2020 - Anno</t>
  </si>
  <si>
    <t>Addetti diff. 2019</t>
  </si>
  <si>
    <t>Riepilogo 2019 - Anno</t>
  </si>
  <si>
    <t>% su Tot. Reg.*</t>
  </si>
  <si>
    <t>Totale Escluse NC</t>
  </si>
  <si>
    <t>Dati Provinciali - Imprese Femminili - I° Trimestre 2020</t>
  </si>
  <si>
    <t>Dati Provinciali - Imprese Femminili - II° Trimestre 2020</t>
  </si>
  <si>
    <t>Dati Provinciali - Imprese Femminili - III° Trimestre 2020</t>
  </si>
  <si>
    <t>Dati Provinciali - Imprese Femminili - IV° Trimestre 2020</t>
  </si>
  <si>
    <t>Dati Provinciali - Imprese Femminili - Riepilogo 2020</t>
  </si>
  <si>
    <t>Dati Provinciali - Imprese Femminili - Riepilogo 2019</t>
  </si>
  <si>
    <t>Dati Provinciali - Imprese Femminili - I° Trimestre 2019</t>
  </si>
  <si>
    <t>Dati Provinciali - Imprese Femminili - II° Trimestre 2019</t>
  </si>
  <si>
    <t>Dati Provinciali - Imprese Femminili - III° Trimestre 2019</t>
  </si>
  <si>
    <t>Dati Provinciali - Imprese Femminili - IV° Trimestre 2019</t>
  </si>
  <si>
    <t>Confronto 2019</t>
  </si>
  <si>
    <t>Dati Provinciali IV trim 2020</t>
  </si>
  <si>
    <t>Dati Provinciali III trim 2020</t>
  </si>
  <si>
    <t>Addetti diff. III Trim. 2020</t>
  </si>
  <si>
    <t>Dati Provinciali II trim 2020</t>
  </si>
  <si>
    <t>Addetti diff. II trim</t>
  </si>
  <si>
    <t>Dati Provinciali I trim 2020</t>
  </si>
  <si>
    <t>Diff. I trim.</t>
  </si>
  <si>
    <t>Dati Provinciali IV trim 2019</t>
  </si>
  <si>
    <t>Addetti Diff. IV trim 2019</t>
  </si>
  <si>
    <t>Dati Provinciali IV trim 2018</t>
  </si>
  <si>
    <t>Addetti diff IV trim 2018</t>
  </si>
  <si>
    <t>Dati Provinciali ANNO 2020</t>
  </si>
  <si>
    <t>Dati Provinciali ANNO 2019</t>
  </si>
  <si>
    <t>GENNAIO_2021 Dati Provinciali</t>
  </si>
  <si>
    <t>Dato sugli addetti (Fonte INPS) non disponibile per il periodo</t>
  </si>
  <si>
    <t>C Attivita' manifatturiere</t>
  </si>
  <si>
    <t>E Fornitura di acqua; reti fognarie, attivita' di gestione d...</t>
  </si>
  <si>
    <t>H Trasporto e magazzinaggio</t>
  </si>
  <si>
    <t>I Attivita' dei servizi di alloggio e di ristorazione</t>
  </si>
  <si>
    <t>K Attivita' finanziarie e assicurative</t>
  </si>
  <si>
    <t>L Attivita' immobiliari</t>
  </si>
  <si>
    <t>M Attivita' professionali, scientifiche e tecniche</t>
  </si>
  <si>
    <t>Q Sanita' e assistenza sociale</t>
  </si>
  <si>
    <t>R Attivita' artistiche, sportive, di intrattenimento e diver...</t>
  </si>
  <si>
    <t>S Altre attivita' di servizi</t>
  </si>
  <si>
    <t>U Organizzazioni ed organismi extraterritoriali</t>
  </si>
  <si>
    <t>GENNAIO_2020 Dati Provinciali</t>
  </si>
  <si>
    <t>Tasso di sopravvivenza 2010 - 2020</t>
  </si>
  <si>
    <t>Dati Comune MESSINA ANNO 2020</t>
  </si>
  <si>
    <t>Dati Comune MESSINA ANNO 2019</t>
  </si>
  <si>
    <t>Diff Addetti 2019</t>
  </si>
  <si>
    <t>Diff. Addetti 2018</t>
  </si>
  <si>
    <t>Dati Comune MESSINA ANNO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</si>
</sst>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</font>
    <font>
      <b/>
      <sz val="10"/>
      <color rgb="FFFF0000"/>
      <name val="Verdana"/>
      <family val="2"/>
    </font>
    <font>
      <b/>
      <sz val="11"/>
      <color rgb="FF00B05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theme="6" tint="-0.499984740745262"/>
      <name val="Verdana"/>
      <family val="2"/>
    </font>
    <font>
      <b/>
      <sz val="10"/>
      <color rgb="FFC00000"/>
      <name val="Verdana"/>
      <family val="2"/>
    </font>
    <font>
      <b/>
      <sz val="11"/>
      <color theme="6" tint="-0.249977111117893"/>
      <name val="Calibri"/>
      <family val="2"/>
      <scheme val="minor"/>
    </font>
    <font>
      <b/>
      <sz val="10"/>
      <name val="Verdana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00B050"/>
      <name val="Verdana"/>
      <family val="2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CE52D"/>
        <bgColor rgb="FF000000"/>
      </patternFill>
    </fill>
    <fill>
      <patternFill patternType="solid">
        <fgColor rgb="FFBCE9F9"/>
        <bgColor rgb="FF000000"/>
      </patternFill>
    </fill>
    <fill>
      <patternFill patternType="solid">
        <fgColor rgb="FFF5F5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5E5E5"/>
        <bgColor rgb="FF000000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rgb="FF3F3F3F"/>
      </right>
      <top style="double">
        <color rgb="FF3F3F3F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0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2" applyNumberFormat="0" applyFont="0" applyAlignment="0" applyProtection="0"/>
    <xf numFmtId="0" fontId="4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9" fillId="14" borderId="30" applyNumberFormat="0" applyAlignment="0" applyProtection="0"/>
    <xf numFmtId="0" fontId="10" fillId="14" borderId="29" applyNumberFormat="0" applyAlignment="0" applyProtection="0"/>
  </cellStyleXfs>
  <cellXfs count="125">
    <xf numFmtId="0" fontId="0" fillId="0" borderId="0" xfId="0"/>
    <xf numFmtId="0" fontId="4" fillId="5" borderId="3" xfId="4" applyBorder="1"/>
    <xf numFmtId="0" fontId="0" fillId="0" borderId="3" xfId="0" applyBorder="1"/>
    <xf numFmtId="0" fontId="4" fillId="5" borderId="3" xfId="4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5" borderId="3" xfId="4" applyBorder="1" applyAlignment="1">
      <alignment horizontal="center" vertical="center" wrapText="1"/>
    </xf>
    <xf numFmtId="2" fontId="0" fillId="4" borderId="3" xfId="3" applyNumberFormat="1" applyFont="1" applyBorder="1" applyAlignment="1">
      <alignment horizontal="center" vertical="center"/>
    </xf>
    <xf numFmtId="0" fontId="6" fillId="11" borderId="3" xfId="0" applyFont="1" applyFill="1" applyBorder="1" applyAlignment="1">
      <alignment horizontal="left" vertical="center"/>
    </xf>
    <xf numFmtId="3" fontId="6" fillId="12" borderId="3" xfId="0" applyNumberFormat="1" applyFont="1" applyFill="1" applyBorder="1" applyAlignment="1">
      <alignment horizontal="center" vertical="center"/>
    </xf>
    <xf numFmtId="3" fontId="7" fillId="13" borderId="3" xfId="0" applyNumberFormat="1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horizontal="left" vertical="center"/>
    </xf>
    <xf numFmtId="0" fontId="7" fillId="13" borderId="3" xfId="0" applyFont="1" applyFill="1" applyBorder="1" applyAlignment="1">
      <alignment horizontal="left" vertical="top" wrapText="1"/>
    </xf>
    <xf numFmtId="0" fontId="6" fillId="9" borderId="3" xfId="0" applyFont="1" applyFill="1" applyBorder="1" applyAlignment="1">
      <alignment horizontal="left" vertical="top" wrapText="1"/>
    </xf>
    <xf numFmtId="0" fontId="6" fillId="10" borderId="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3" fontId="6" fillId="12" borderId="6" xfId="0" applyNumberFormat="1" applyFont="1" applyFill="1" applyBorder="1" applyAlignment="1">
      <alignment horizontal="center" vertical="center"/>
    </xf>
    <xf numFmtId="0" fontId="8" fillId="11" borderId="8" xfId="0" applyFont="1" applyFill="1" applyBorder="1" applyAlignment="1">
      <alignment horizontal="left" vertical="center" wrapText="1"/>
    </xf>
    <xf numFmtId="0" fontId="8" fillId="11" borderId="10" xfId="0" applyFont="1" applyFill="1" applyBorder="1" applyAlignment="1">
      <alignment horizontal="left" vertical="center" wrapText="1"/>
    </xf>
    <xf numFmtId="0" fontId="8" fillId="11" borderId="12" xfId="0" applyFont="1" applyFill="1" applyBorder="1" applyAlignment="1">
      <alignment horizontal="left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11" borderId="13" xfId="0" applyFont="1" applyFill="1" applyBorder="1" applyAlignment="1">
      <alignment horizontal="left" vertical="center"/>
    </xf>
    <xf numFmtId="0" fontId="8" fillId="11" borderId="14" xfId="0" applyFont="1" applyFill="1" applyBorder="1" applyAlignment="1">
      <alignment horizontal="left" vertical="center" wrapText="1"/>
    </xf>
    <xf numFmtId="2" fontId="0" fillId="4" borderId="3" xfId="3" applyNumberFormat="1" applyFont="1" applyBorder="1" applyAlignment="1">
      <alignment horizontal="center"/>
    </xf>
    <xf numFmtId="0" fontId="0" fillId="4" borderId="3" xfId="3" applyFont="1" applyBorder="1" applyAlignment="1">
      <alignment horizontal="center"/>
    </xf>
    <xf numFmtId="3" fontId="3" fillId="3" borderId="1" xfId="2" applyNumberFormat="1" applyAlignment="1">
      <alignment horizontal="center" vertical="center"/>
    </xf>
    <xf numFmtId="3" fontId="5" fillId="2" borderId="3" xfId="1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3" fontId="1" fillId="8" borderId="3" xfId="7" applyNumberFormat="1" applyBorder="1" applyAlignment="1">
      <alignment horizontal="center" vertical="center"/>
    </xf>
    <xf numFmtId="3" fontId="6" fillId="12" borderId="5" xfId="0" applyNumberFormat="1" applyFont="1" applyFill="1" applyBorder="1" applyAlignment="1">
      <alignment horizontal="center" vertical="center"/>
    </xf>
    <xf numFmtId="0" fontId="3" fillId="3" borderId="1" xfId="2" applyAlignment="1">
      <alignment horizontal="left" vertical="top" wrapText="1"/>
    </xf>
    <xf numFmtId="164" fontId="6" fillId="12" borderId="3" xfId="0" applyNumberFormat="1" applyFont="1" applyFill="1" applyBorder="1" applyAlignment="1">
      <alignment horizontal="center" vertical="center"/>
    </xf>
    <xf numFmtId="0" fontId="6" fillId="9" borderId="18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left" vertical="center"/>
    </xf>
    <xf numFmtId="0" fontId="6" fillId="11" borderId="19" xfId="0" applyFont="1" applyFill="1" applyBorder="1" applyAlignment="1">
      <alignment horizontal="left" vertical="center"/>
    </xf>
    <xf numFmtId="0" fontId="3" fillId="3" borderId="20" xfId="2" applyBorder="1" applyAlignment="1">
      <alignment horizontal="left" vertical="top" wrapText="1"/>
    </xf>
    <xf numFmtId="0" fontId="6" fillId="10" borderId="21" xfId="0" applyFont="1" applyFill="1" applyBorder="1" applyAlignment="1">
      <alignment horizontal="center" vertical="center" wrapText="1"/>
    </xf>
    <xf numFmtId="0" fontId="6" fillId="10" borderId="22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 wrapText="1"/>
    </xf>
    <xf numFmtId="164" fontId="6" fillId="12" borderId="23" xfId="0" applyNumberFormat="1" applyFont="1" applyFill="1" applyBorder="1" applyAlignment="1">
      <alignment horizontal="center" vertical="center"/>
    </xf>
    <xf numFmtId="164" fontId="6" fillId="12" borderId="10" xfId="0" applyNumberFormat="1" applyFont="1" applyFill="1" applyBorder="1" applyAlignment="1">
      <alignment horizontal="center" vertical="center"/>
    </xf>
    <xf numFmtId="164" fontId="6" fillId="12" borderId="24" xfId="0" applyNumberFormat="1" applyFont="1" applyFill="1" applyBorder="1" applyAlignment="1">
      <alignment horizontal="center" vertical="center"/>
    </xf>
    <xf numFmtId="164" fontId="6" fillId="12" borderId="25" xfId="0" applyNumberFormat="1" applyFont="1" applyFill="1" applyBorder="1" applyAlignment="1">
      <alignment horizontal="center" vertical="center"/>
    </xf>
    <xf numFmtId="164" fontId="6" fillId="12" borderId="5" xfId="0" applyNumberFormat="1" applyFont="1" applyFill="1" applyBorder="1" applyAlignment="1">
      <alignment horizontal="center" vertical="center"/>
    </xf>
    <xf numFmtId="164" fontId="3" fillId="3" borderId="26" xfId="2" applyNumberFormat="1" applyBorder="1" applyAlignment="1">
      <alignment horizontal="center" vertical="center"/>
    </xf>
    <xf numFmtId="164" fontId="3" fillId="3" borderId="27" xfId="2" applyNumberFormat="1" applyBorder="1" applyAlignment="1">
      <alignment horizontal="center" vertical="center"/>
    </xf>
    <xf numFmtId="164" fontId="3" fillId="3" borderId="28" xfId="2" applyNumberFormat="1" applyBorder="1" applyAlignment="1">
      <alignment horizontal="center" vertical="center"/>
    </xf>
    <xf numFmtId="3" fontId="12" fillId="12" borderId="3" xfId="0" applyNumberFormat="1" applyFont="1" applyFill="1" applyBorder="1" applyAlignment="1">
      <alignment horizontal="center" vertical="center"/>
    </xf>
    <xf numFmtId="0" fontId="12" fillId="10" borderId="4" xfId="0" applyFont="1" applyFill="1" applyBorder="1" applyAlignment="1">
      <alignment horizontal="center" vertical="center" wrapText="1"/>
    </xf>
    <xf numFmtId="3" fontId="13" fillId="12" borderId="3" xfId="0" applyNumberFormat="1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 wrapText="1"/>
    </xf>
    <xf numFmtId="0" fontId="14" fillId="7" borderId="3" xfId="6" applyFont="1" applyBorder="1" applyAlignment="1">
      <alignment horizontal="center" vertical="center"/>
    </xf>
    <xf numFmtId="0" fontId="15" fillId="6" borderId="3" xfId="5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9" fillId="14" borderId="30" xfId="8" applyAlignment="1">
      <alignment horizontal="center" vertical="center"/>
    </xf>
    <xf numFmtId="3" fontId="9" fillId="14" borderId="30" xfId="8" applyNumberFormat="1" applyAlignment="1">
      <alignment horizontal="center" vertical="center"/>
    </xf>
    <xf numFmtId="0" fontId="6" fillId="9" borderId="31" xfId="0" applyFont="1" applyFill="1" applyBorder="1" applyAlignment="1">
      <alignment horizontal="left" vertical="top" wrapText="1"/>
    </xf>
    <xf numFmtId="3" fontId="0" fillId="0" borderId="3" xfId="0" applyNumberFormat="1" applyBorder="1" applyAlignment="1">
      <alignment horizontal="center"/>
    </xf>
    <xf numFmtId="3" fontId="15" fillId="14" borderId="29" xfId="9" applyNumberFormat="1" applyFont="1" applyAlignment="1">
      <alignment horizontal="center"/>
    </xf>
    <xf numFmtId="0" fontId="6" fillId="11" borderId="32" xfId="0" applyFont="1" applyFill="1" applyBorder="1" applyAlignment="1">
      <alignment horizontal="left" vertical="center"/>
    </xf>
    <xf numFmtId="0" fontId="7" fillId="13" borderId="32" xfId="0" applyFont="1" applyFill="1" applyBorder="1" applyAlignment="1">
      <alignment horizontal="left" vertical="top" wrapText="1"/>
    </xf>
    <xf numFmtId="0" fontId="6" fillId="10" borderId="33" xfId="0" applyFont="1" applyFill="1" applyBorder="1" applyAlignment="1">
      <alignment horizontal="center" vertical="top" wrapText="1"/>
    </xf>
    <xf numFmtId="0" fontId="6" fillId="9" borderId="32" xfId="0" applyFont="1" applyFill="1" applyBorder="1" applyAlignment="1">
      <alignment horizontal="left" vertical="top" wrapText="1"/>
    </xf>
    <xf numFmtId="3" fontId="16" fillId="12" borderId="3" xfId="0" applyNumberFormat="1" applyFont="1" applyFill="1" applyBorder="1" applyAlignment="1">
      <alignment horizontal="center" vertical="center"/>
    </xf>
    <xf numFmtId="3" fontId="17" fillId="12" borderId="3" xfId="0" applyNumberFormat="1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left" vertical="center" wrapText="1"/>
    </xf>
    <xf numFmtId="3" fontId="0" fillId="0" borderId="3" xfId="0" applyNumberFormat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3" fontId="18" fillId="0" borderId="3" xfId="0" applyNumberFormat="1" applyFont="1" applyBorder="1" applyAlignment="1">
      <alignment horizontal="center" vertical="center"/>
    </xf>
    <xf numFmtId="0" fontId="12" fillId="9" borderId="32" xfId="0" applyFont="1" applyFill="1" applyBorder="1" applyAlignment="1">
      <alignment horizontal="left" vertical="top" wrapText="1"/>
    </xf>
    <xf numFmtId="0" fontId="12" fillId="11" borderId="32" xfId="0" applyFont="1" applyFill="1" applyBorder="1" applyAlignment="1">
      <alignment horizontal="left" vertical="center"/>
    </xf>
    <xf numFmtId="0" fontId="19" fillId="13" borderId="32" xfId="0" applyFont="1" applyFill="1" applyBorder="1" applyAlignment="1">
      <alignment horizontal="left" vertical="top" wrapText="1"/>
    </xf>
    <xf numFmtId="0" fontId="12" fillId="10" borderId="3" xfId="0" applyFont="1" applyFill="1" applyBorder="1" applyAlignment="1">
      <alignment horizontal="center" vertical="center" wrapText="1"/>
    </xf>
    <xf numFmtId="3" fontId="19" fillId="13" borderId="3" xfId="0" applyNumberFormat="1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20" fillId="0" borderId="3" xfId="0" applyNumberFormat="1" applyFont="1" applyBorder="1" applyAlignment="1">
      <alignment horizontal="center" vertical="center"/>
    </xf>
    <xf numFmtId="3" fontId="5" fillId="14" borderId="34" xfId="9" applyNumberFormat="1" applyFont="1" applyBorder="1" applyAlignment="1">
      <alignment horizontal="center" vertical="center"/>
    </xf>
    <xf numFmtId="0" fontId="6" fillId="9" borderId="31" xfId="0" applyFont="1" applyFill="1" applyBorder="1" applyAlignment="1">
      <alignment horizontal="center" vertical="center" wrapText="1"/>
    </xf>
    <xf numFmtId="0" fontId="6" fillId="10" borderId="33" xfId="0" applyFont="1" applyFill="1" applyBorder="1" applyAlignment="1">
      <alignment horizontal="center" vertical="center" wrapText="1"/>
    </xf>
    <xf numFmtId="0" fontId="6" fillId="10" borderId="35" xfId="0" applyFont="1" applyFill="1" applyBorder="1" applyAlignment="1">
      <alignment horizontal="center" vertical="center" wrapText="1"/>
    </xf>
    <xf numFmtId="3" fontId="6" fillId="12" borderId="18" xfId="0" applyNumberFormat="1" applyFont="1" applyFill="1" applyBorder="1" applyAlignment="1">
      <alignment horizontal="center" vertical="center"/>
    </xf>
    <xf numFmtId="3" fontId="7" fillId="13" borderId="18" xfId="0" applyNumberFormat="1" applyFont="1" applyFill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0" fontId="12" fillId="9" borderId="31" xfId="0" applyFont="1" applyFill="1" applyBorder="1" applyAlignment="1">
      <alignment horizontal="left" vertical="top" wrapText="1"/>
    </xf>
    <xf numFmtId="0" fontId="12" fillId="10" borderId="31" xfId="0" applyFont="1" applyFill="1" applyBorder="1" applyAlignment="1">
      <alignment horizontal="center" vertical="top" wrapText="1"/>
    </xf>
    <xf numFmtId="0" fontId="12" fillId="11" borderId="31" xfId="0" applyFont="1" applyFill="1" applyBorder="1" applyAlignment="1">
      <alignment horizontal="left" vertical="center"/>
    </xf>
    <xf numFmtId="3" fontId="12" fillId="12" borderId="36" xfId="0" applyNumberFormat="1" applyFont="1" applyFill="1" applyBorder="1" applyAlignment="1">
      <alignment horizontal="right" vertical="center"/>
    </xf>
    <xf numFmtId="3" fontId="12" fillId="12" borderId="37" xfId="0" applyNumberFormat="1" applyFont="1" applyFill="1" applyBorder="1" applyAlignment="1">
      <alignment horizontal="right" vertical="center"/>
    </xf>
    <xf numFmtId="0" fontId="19" fillId="13" borderId="31" xfId="0" applyFont="1" applyFill="1" applyBorder="1" applyAlignment="1">
      <alignment horizontal="left" vertical="top" wrapText="1"/>
    </xf>
    <xf numFmtId="3" fontId="19" fillId="13" borderId="32" xfId="0" applyNumberFormat="1" applyFont="1" applyFill="1" applyBorder="1" applyAlignment="1">
      <alignment horizontal="right" vertical="center"/>
    </xf>
    <xf numFmtId="3" fontId="19" fillId="13" borderId="36" xfId="0" applyNumberFormat="1" applyFont="1" applyFill="1" applyBorder="1" applyAlignment="1">
      <alignment horizontal="right" vertical="center"/>
    </xf>
    <xf numFmtId="3" fontId="19" fillId="13" borderId="37" xfId="0" applyNumberFormat="1" applyFont="1" applyFill="1" applyBorder="1" applyAlignment="1">
      <alignment horizontal="right" vertical="center"/>
    </xf>
    <xf numFmtId="3" fontId="21" fillId="0" borderId="3" xfId="0" applyNumberFormat="1" applyFont="1" applyBorder="1" applyAlignment="1">
      <alignment horizontal="center"/>
    </xf>
    <xf numFmtId="3" fontId="20" fillId="0" borderId="3" xfId="0" applyNumberFormat="1" applyFont="1" applyBorder="1" applyAlignment="1">
      <alignment horizontal="center"/>
    </xf>
    <xf numFmtId="0" fontId="12" fillId="11" borderId="3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 wrapText="1"/>
    </xf>
    <xf numFmtId="0" fontId="19" fillId="13" borderId="3" xfId="0" applyFont="1" applyFill="1" applyBorder="1" applyAlignment="1">
      <alignment horizontal="left" vertical="center" wrapText="1"/>
    </xf>
    <xf numFmtId="3" fontId="0" fillId="0" borderId="0" xfId="0" applyNumberFormat="1"/>
    <xf numFmtId="0" fontId="0" fillId="0" borderId="0" xfId="0" applyAlignment="1"/>
    <xf numFmtId="2" fontId="0" fillId="0" borderId="0" xfId="0" applyNumberFormat="1"/>
    <xf numFmtId="0" fontId="11" fillId="15" borderId="3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1" fillId="16" borderId="3" xfId="0" applyFont="1" applyFill="1" applyBorder="1" applyAlignment="1">
      <alignment horizontal="center"/>
    </xf>
    <xf numFmtId="0" fontId="0" fillId="15" borderId="15" xfId="0" applyFill="1" applyBorder="1" applyAlignment="1">
      <alignment horizontal="center"/>
    </xf>
    <xf numFmtId="0" fontId="0" fillId="15" borderId="16" xfId="0" applyFill="1" applyBorder="1" applyAlignment="1">
      <alignment horizontal="center"/>
    </xf>
    <xf numFmtId="0" fontId="0" fillId="15" borderId="17" xfId="0" applyFill="1" applyBorder="1" applyAlignment="1">
      <alignment horizontal="center"/>
    </xf>
    <xf numFmtId="0" fontId="11" fillId="15" borderId="15" xfId="0" applyFont="1" applyFill="1" applyBorder="1" applyAlignment="1">
      <alignment horizontal="center"/>
    </xf>
    <xf numFmtId="0" fontId="11" fillId="15" borderId="16" xfId="0" applyFont="1" applyFill="1" applyBorder="1" applyAlignment="1">
      <alignment horizontal="center"/>
    </xf>
    <xf numFmtId="0" fontId="11" fillId="15" borderId="17" xfId="0" applyFont="1" applyFill="1" applyBorder="1" applyAlignment="1">
      <alignment horizontal="center"/>
    </xf>
    <xf numFmtId="0" fontId="11" fillId="16" borderId="15" xfId="0" applyFont="1" applyFill="1" applyBorder="1" applyAlignment="1">
      <alignment horizontal="center"/>
    </xf>
    <xf numFmtId="0" fontId="11" fillId="16" borderId="16" xfId="0" applyFont="1" applyFill="1" applyBorder="1" applyAlignment="1">
      <alignment horizontal="center"/>
    </xf>
    <xf numFmtId="0" fontId="11" fillId="16" borderId="17" xfId="0" applyFont="1" applyFill="1" applyBorder="1" applyAlignment="1">
      <alignment horizontal="center"/>
    </xf>
    <xf numFmtId="0" fontId="0" fillId="4" borderId="3" xfId="3" applyFont="1" applyBorder="1" applyAlignment="1">
      <alignment horizontal="center"/>
    </xf>
    <xf numFmtId="0" fontId="11" fillId="4" borderId="3" xfId="3" applyFont="1" applyBorder="1" applyAlignment="1">
      <alignment horizontal="center"/>
    </xf>
    <xf numFmtId="0" fontId="1" fillId="8" borderId="3" xfId="7" applyBorder="1" applyAlignment="1">
      <alignment horizontal="center"/>
    </xf>
    <xf numFmtId="0" fontId="6" fillId="11" borderId="7" xfId="0" applyFont="1" applyFill="1" applyBorder="1" applyAlignment="1">
      <alignment horizontal="left" vertical="center" wrapText="1"/>
    </xf>
    <xf numFmtId="0" fontId="6" fillId="11" borderId="9" xfId="0" applyFont="1" applyFill="1" applyBorder="1" applyAlignment="1">
      <alignment horizontal="left" vertical="center" wrapText="1"/>
    </xf>
    <xf numFmtId="0" fontId="6" fillId="11" borderId="11" xfId="0" applyFont="1" applyFill="1" applyBorder="1" applyAlignment="1">
      <alignment horizontal="left" vertical="center" wrapText="1"/>
    </xf>
    <xf numFmtId="0" fontId="7" fillId="13" borderId="4" xfId="0" applyFont="1" applyFill="1" applyBorder="1" applyAlignment="1">
      <alignment horizontal="left" vertical="top" wrapText="1"/>
    </xf>
    <xf numFmtId="17" fontId="0" fillId="15" borderId="15" xfId="0" applyNumberFormat="1" applyFill="1" applyBorder="1" applyAlignment="1">
      <alignment horizontal="center"/>
    </xf>
    <xf numFmtId="17" fontId="0" fillId="15" borderId="16" xfId="0" applyNumberFormat="1" applyFill="1" applyBorder="1" applyAlignment="1">
      <alignment horizontal="center"/>
    </xf>
    <xf numFmtId="17" fontId="0" fillId="15" borderId="17" xfId="0" applyNumberFormat="1" applyFill="1" applyBorder="1" applyAlignment="1">
      <alignment horizontal="center"/>
    </xf>
    <xf numFmtId="0" fontId="6" fillId="11" borderId="0" xfId="0" applyFont="1" applyFill="1" applyBorder="1" applyAlignment="1">
      <alignment horizontal="left" vertical="center" wrapText="1"/>
    </xf>
    <xf numFmtId="3" fontId="22" fillId="12" borderId="3" xfId="0" applyNumberFormat="1" applyFont="1" applyFill="1" applyBorder="1" applyAlignment="1">
      <alignment horizontal="center" vertical="center"/>
    </xf>
  </cellXfs>
  <cellStyles count="10">
    <cellStyle name="20% - Colore 2" xfId="5" builtinId="34"/>
    <cellStyle name="20% - Colore 3" xfId="6" builtinId="38"/>
    <cellStyle name="40% - Colore 4" xfId="7" builtinId="43"/>
    <cellStyle name="Calcolo" xfId="9" builtinId="22"/>
    <cellStyle name="Cella da controllare" xfId="2" builtinId="23"/>
    <cellStyle name="Colore 2" xfId="4" builtinId="33"/>
    <cellStyle name="Normale" xfId="0" builtinId="0"/>
    <cellStyle name="Nota" xfId="3" builtinId="10"/>
    <cellStyle name="Output" xfId="8" builtinId="21"/>
    <cellStyle name="Valore valido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4</xdr:col>
      <xdr:colOff>238125</xdr:colOff>
      <xdr:row>3</xdr:row>
      <xdr:rowOff>66675</xdr:rowOff>
    </xdr:to>
    <xdr:pic>
      <xdr:nvPicPr>
        <xdr:cNvPr id="2" name="Immagine 1" descr="logocame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190500"/>
          <a:ext cx="1485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704850</xdr:colOff>
      <xdr:row>3</xdr:row>
      <xdr:rowOff>66675</xdr:rowOff>
    </xdr:to>
    <xdr:pic>
      <xdr:nvPicPr>
        <xdr:cNvPr id="3" name="Immagine 2" descr="logocame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20625" y="190500"/>
          <a:ext cx="1485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304800</xdr:colOff>
      <xdr:row>21</xdr:row>
      <xdr:rowOff>9525</xdr:rowOff>
    </xdr:from>
    <xdr:to>
      <xdr:col>11</xdr:col>
      <xdr:colOff>390525</xdr:colOff>
      <xdr:row>23</xdr:row>
      <xdr:rowOff>190500</xdr:rowOff>
    </xdr:to>
    <xdr:cxnSp macro="">
      <xdr:nvCxnSpPr>
        <xdr:cNvPr id="5" name="Connettore 2 4"/>
        <xdr:cNvCxnSpPr/>
      </xdr:nvCxnSpPr>
      <xdr:spPr>
        <a:xfrm>
          <a:off x="8372475" y="4352925"/>
          <a:ext cx="1304925" cy="5810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190500</xdr:colOff>
      <xdr:row>28</xdr:row>
      <xdr:rowOff>190500</xdr:rowOff>
    </xdr:from>
    <xdr:to>
      <xdr:col>11</xdr:col>
      <xdr:colOff>390525</xdr:colOff>
      <xdr:row>33</xdr:row>
      <xdr:rowOff>142875</xdr:rowOff>
    </xdr:to>
    <xdr:cxnSp macro="">
      <xdr:nvCxnSpPr>
        <xdr:cNvPr id="7" name="Connettore 2 6"/>
        <xdr:cNvCxnSpPr/>
      </xdr:nvCxnSpPr>
      <xdr:spPr>
        <a:xfrm flipV="1">
          <a:off x="8258175" y="6057900"/>
          <a:ext cx="1419225" cy="104775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0</xdr:row>
      <xdr:rowOff>180975</xdr:rowOff>
    </xdr:from>
    <xdr:to>
      <xdr:col>1</xdr:col>
      <xdr:colOff>1952625</xdr:colOff>
      <xdr:row>3</xdr:row>
      <xdr:rowOff>57150</xdr:rowOff>
    </xdr:to>
    <xdr:pic>
      <xdr:nvPicPr>
        <xdr:cNvPr id="2" name="Immagine 1" descr="logocame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180975"/>
          <a:ext cx="1485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12</xdr:row>
      <xdr:rowOff>180975</xdr:rowOff>
    </xdr:from>
    <xdr:to>
      <xdr:col>9</xdr:col>
      <xdr:colOff>104775</xdr:colOff>
      <xdr:row>12</xdr:row>
      <xdr:rowOff>180975</xdr:rowOff>
    </xdr:to>
    <xdr:cxnSp macro="">
      <xdr:nvCxnSpPr>
        <xdr:cNvPr id="3" name="Connettore 2 2"/>
        <xdr:cNvCxnSpPr/>
      </xdr:nvCxnSpPr>
      <xdr:spPr>
        <a:xfrm>
          <a:off x="6238875" y="2619375"/>
          <a:ext cx="1657350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247650</xdr:colOff>
      <xdr:row>26</xdr:row>
      <xdr:rowOff>0</xdr:rowOff>
    </xdr:from>
    <xdr:to>
      <xdr:col>9</xdr:col>
      <xdr:colOff>476250</xdr:colOff>
      <xdr:row>33</xdr:row>
      <xdr:rowOff>66675</xdr:rowOff>
    </xdr:to>
    <xdr:cxnSp macro="">
      <xdr:nvCxnSpPr>
        <xdr:cNvPr id="4" name="Connettore 2 3"/>
        <xdr:cNvCxnSpPr/>
      </xdr:nvCxnSpPr>
      <xdr:spPr>
        <a:xfrm flipV="1">
          <a:off x="6210300" y="5905500"/>
          <a:ext cx="2057400" cy="14192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66675</xdr:rowOff>
    </xdr:to>
    <xdr:pic>
      <xdr:nvPicPr>
        <xdr:cNvPr id="5" name="Immagine 4" descr="logocame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381000"/>
          <a:ext cx="1485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2</xdr:col>
      <xdr:colOff>723900</xdr:colOff>
      <xdr:row>4</xdr:row>
      <xdr:rowOff>66675</xdr:rowOff>
    </xdr:to>
    <xdr:pic>
      <xdr:nvPicPr>
        <xdr:cNvPr id="2" name="Immagine 1" descr="logocame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381000"/>
          <a:ext cx="1485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T138"/>
  <sheetViews>
    <sheetView topLeftCell="A106" workbookViewId="0">
      <selection activeCell="M114" sqref="M114:R138"/>
    </sheetView>
  </sheetViews>
  <sheetFormatPr defaultRowHeight="15" x14ac:dyDescent="0.25"/>
  <cols>
    <col min="1" max="1" width="39.5703125" customWidth="1"/>
    <col min="2" max="2" width="10.5703125" customWidth="1"/>
    <col min="3" max="3" width="9.5703125" bestFit="1" customWidth="1"/>
    <col min="5" max="5" width="10.42578125" customWidth="1"/>
    <col min="6" max="6" width="12.42578125" customWidth="1"/>
    <col min="7" max="7" width="10.140625" customWidth="1"/>
    <col min="8" max="8" width="10" customWidth="1"/>
    <col min="13" max="13" width="27.5703125" customWidth="1"/>
    <col min="14" max="14" width="11.5703125" customWidth="1"/>
    <col min="16" max="16" width="11.7109375" customWidth="1"/>
    <col min="17" max="17" width="13" customWidth="1"/>
    <col min="18" max="18" width="11.28515625" customWidth="1"/>
    <col min="19" max="19" width="12.140625" customWidth="1"/>
  </cols>
  <sheetData>
    <row r="4" spans="1:20" ht="15.75" thickBot="1" x14ac:dyDescent="0.3"/>
    <row r="5" spans="1:20" ht="15.75" thickBot="1" x14ac:dyDescent="0.3">
      <c r="B5" s="99" t="s">
        <v>80</v>
      </c>
      <c r="C5" s="99"/>
      <c r="D5" s="99"/>
      <c r="E5" s="99"/>
      <c r="N5" s="104" t="s">
        <v>52</v>
      </c>
      <c r="O5" s="105"/>
      <c r="P5" s="105"/>
      <c r="Q5" s="105"/>
      <c r="R5" s="106"/>
    </row>
    <row r="7" spans="1:20" ht="33.75" customHeight="1" x14ac:dyDescent="0.25">
      <c r="A7" s="1" t="s">
        <v>0</v>
      </c>
      <c r="B7" s="3" t="s">
        <v>1</v>
      </c>
      <c r="C7" s="5" t="s">
        <v>41</v>
      </c>
      <c r="D7" s="3" t="s">
        <v>2</v>
      </c>
      <c r="E7" s="3" t="s">
        <v>3</v>
      </c>
      <c r="F7" s="3" t="s">
        <v>4</v>
      </c>
      <c r="G7" s="3" t="s">
        <v>28</v>
      </c>
      <c r="H7" s="5" t="s">
        <v>5</v>
      </c>
      <c r="M7" s="14" t="s">
        <v>44</v>
      </c>
      <c r="N7" s="13" t="s">
        <v>1</v>
      </c>
      <c r="O7" s="13" t="s">
        <v>49</v>
      </c>
      <c r="P7" s="13" t="s">
        <v>2</v>
      </c>
      <c r="Q7" s="13" t="s">
        <v>3</v>
      </c>
      <c r="R7" s="13" t="s">
        <v>4</v>
      </c>
      <c r="S7" s="13" t="s">
        <v>28</v>
      </c>
      <c r="T7" s="13" t="s">
        <v>5</v>
      </c>
    </row>
    <row r="8" spans="1:20" x14ac:dyDescent="0.25">
      <c r="A8" s="2" t="s">
        <v>6</v>
      </c>
      <c r="B8" s="4">
        <v>6428</v>
      </c>
      <c r="C8" s="26">
        <f>B8*100/$C$31</f>
        <v>11.756314355213345</v>
      </c>
      <c r="D8" s="4">
        <v>6092</v>
      </c>
      <c r="E8" s="4">
        <v>161</v>
      </c>
      <c r="F8" s="4">
        <v>180</v>
      </c>
      <c r="G8" s="52">
        <f>E8-F8</f>
        <v>-19</v>
      </c>
      <c r="H8" s="4">
        <v>9332</v>
      </c>
      <c r="M8" s="7" t="s">
        <v>45</v>
      </c>
      <c r="N8" s="8">
        <v>16127</v>
      </c>
      <c r="O8" s="30">
        <f>N8*100/$N$12</f>
        <v>25.676665392943573</v>
      </c>
      <c r="P8" s="8">
        <v>9268</v>
      </c>
      <c r="Q8" s="8">
        <v>722</v>
      </c>
      <c r="R8" s="8">
        <v>228</v>
      </c>
      <c r="S8" s="8">
        <f>Q8-R8</f>
        <v>494</v>
      </c>
      <c r="T8" s="8">
        <v>55122</v>
      </c>
    </row>
    <row r="9" spans="1:20" x14ac:dyDescent="0.25">
      <c r="A9" s="2" t="s">
        <v>7</v>
      </c>
      <c r="B9" s="4">
        <v>86</v>
      </c>
      <c r="C9" s="26">
        <f t="shared" ref="C9:C27" si="0">B9*100/$C$31</f>
        <v>0.15728734202681199</v>
      </c>
      <c r="D9" s="4">
        <v>40</v>
      </c>
      <c r="E9" s="4">
        <v>0</v>
      </c>
      <c r="F9" s="4">
        <v>1</v>
      </c>
      <c r="G9" s="52">
        <f t="shared" ref="G9:G29" si="1">E9-F9</f>
        <v>-1</v>
      </c>
      <c r="H9" s="4">
        <v>181</v>
      </c>
      <c r="M9" s="7" t="s">
        <v>46</v>
      </c>
      <c r="N9" s="8">
        <v>6608</v>
      </c>
      <c r="O9" s="30">
        <f t="shared" ref="O9:O12" si="2">N9*100/$N$12</f>
        <v>10.520952744873265</v>
      </c>
      <c r="P9" s="8">
        <v>4226</v>
      </c>
      <c r="Q9" s="8">
        <v>97</v>
      </c>
      <c r="R9" s="8">
        <v>161</v>
      </c>
      <c r="S9" s="8">
        <f t="shared" ref="S9:S12" si="3">Q9-R9</f>
        <v>-64</v>
      </c>
      <c r="T9" s="8">
        <v>14067</v>
      </c>
    </row>
    <row r="10" spans="1:20" x14ac:dyDescent="0.25">
      <c r="A10" s="2" t="s">
        <v>8</v>
      </c>
      <c r="B10" s="4">
        <v>4659</v>
      </c>
      <c r="C10" s="26">
        <f t="shared" si="0"/>
        <v>8.5209503081734557</v>
      </c>
      <c r="D10" s="4">
        <v>3753</v>
      </c>
      <c r="E10" s="4">
        <v>70</v>
      </c>
      <c r="F10" s="4">
        <v>146</v>
      </c>
      <c r="G10" s="51">
        <f t="shared" si="1"/>
        <v>-76</v>
      </c>
      <c r="H10" s="4">
        <v>15678</v>
      </c>
      <c r="M10" s="7" t="s">
        <v>47</v>
      </c>
      <c r="N10" s="8">
        <v>35043</v>
      </c>
      <c r="O10" s="30">
        <f t="shared" si="2"/>
        <v>55.793847917462742</v>
      </c>
      <c r="P10" s="8">
        <v>30884</v>
      </c>
      <c r="Q10" s="8">
        <v>1773</v>
      </c>
      <c r="R10" s="8">
        <v>1612</v>
      </c>
      <c r="S10" s="8">
        <f t="shared" si="3"/>
        <v>161</v>
      </c>
      <c r="T10" s="8">
        <v>45616</v>
      </c>
    </row>
    <row r="11" spans="1:20" ht="15.75" thickBot="1" x14ac:dyDescent="0.3">
      <c r="A11" s="2" t="s">
        <v>9</v>
      </c>
      <c r="B11" s="4">
        <v>40</v>
      </c>
      <c r="C11" s="26">
        <f t="shared" si="0"/>
        <v>7.3156903268284654E-2</v>
      </c>
      <c r="D11" s="4">
        <v>36</v>
      </c>
      <c r="E11" s="4">
        <v>1</v>
      </c>
      <c r="F11" s="4">
        <v>3</v>
      </c>
      <c r="G11" s="52">
        <f t="shared" si="1"/>
        <v>-2</v>
      </c>
      <c r="H11" s="4">
        <v>86</v>
      </c>
      <c r="M11" s="10" t="s">
        <v>48</v>
      </c>
      <c r="N11" s="28">
        <v>5030</v>
      </c>
      <c r="O11" s="30">
        <f t="shared" si="2"/>
        <v>8.0085339447204174</v>
      </c>
      <c r="P11" s="28">
        <v>2393</v>
      </c>
      <c r="Q11" s="28">
        <v>72</v>
      </c>
      <c r="R11" s="28">
        <v>58</v>
      </c>
      <c r="S11" s="8">
        <f t="shared" si="3"/>
        <v>14</v>
      </c>
      <c r="T11" s="28">
        <v>15910</v>
      </c>
    </row>
    <row r="12" spans="1:20" ht="16.5" thickTop="1" thickBot="1" x14ac:dyDescent="0.3">
      <c r="A12" s="2" t="s">
        <v>10</v>
      </c>
      <c r="B12" s="4">
        <v>167</v>
      </c>
      <c r="C12" s="26">
        <f t="shared" si="0"/>
        <v>0.30543007114508841</v>
      </c>
      <c r="D12" s="4">
        <v>131</v>
      </c>
      <c r="E12" s="4">
        <v>0</v>
      </c>
      <c r="F12" s="4">
        <v>2</v>
      </c>
      <c r="G12" s="52">
        <f t="shared" si="1"/>
        <v>-2</v>
      </c>
      <c r="H12" s="4">
        <v>1417</v>
      </c>
      <c r="M12" s="29" t="s">
        <v>27</v>
      </c>
      <c r="N12" s="24">
        <v>62808</v>
      </c>
      <c r="O12" s="24">
        <f t="shared" si="2"/>
        <v>100</v>
      </c>
      <c r="P12" s="24">
        <v>46771</v>
      </c>
      <c r="Q12" s="24">
        <v>2664</v>
      </c>
      <c r="R12" s="24">
        <v>2059</v>
      </c>
      <c r="S12" s="24">
        <f t="shared" si="3"/>
        <v>605</v>
      </c>
      <c r="T12" s="24">
        <v>130715</v>
      </c>
    </row>
    <row r="13" spans="1:20" ht="16.5" thickTop="1" thickBot="1" x14ac:dyDescent="0.3">
      <c r="A13" s="2" t="s">
        <v>11</v>
      </c>
      <c r="B13" s="4">
        <v>8540</v>
      </c>
      <c r="C13" s="26">
        <f t="shared" si="0"/>
        <v>15.618998847778773</v>
      </c>
      <c r="D13" s="4">
        <v>6823</v>
      </c>
      <c r="E13" s="4">
        <v>295</v>
      </c>
      <c r="F13" s="4">
        <v>234</v>
      </c>
      <c r="G13" s="50">
        <f t="shared" si="1"/>
        <v>61</v>
      </c>
      <c r="H13" s="4">
        <v>16796</v>
      </c>
    </row>
    <row r="14" spans="1:20" ht="15.75" thickBot="1" x14ac:dyDescent="0.3">
      <c r="A14" s="2" t="s">
        <v>12</v>
      </c>
      <c r="B14" s="4">
        <v>17649</v>
      </c>
      <c r="C14" s="26">
        <f t="shared" si="0"/>
        <v>32.278654644548894</v>
      </c>
      <c r="D14" s="4">
        <v>15148</v>
      </c>
      <c r="E14" s="4">
        <v>332</v>
      </c>
      <c r="F14" s="4">
        <v>642</v>
      </c>
      <c r="G14" s="51">
        <f t="shared" si="1"/>
        <v>-310</v>
      </c>
      <c r="H14" s="4">
        <v>31045</v>
      </c>
      <c r="N14" s="104" t="s">
        <v>96</v>
      </c>
      <c r="O14" s="105"/>
      <c r="P14" s="105"/>
      <c r="Q14" s="105"/>
      <c r="R14" s="105"/>
      <c r="S14" s="106"/>
    </row>
    <row r="15" spans="1:20" ht="15.75" thickBot="1" x14ac:dyDescent="0.3">
      <c r="A15" s="2" t="s">
        <v>13</v>
      </c>
      <c r="B15" s="4">
        <v>1709</v>
      </c>
      <c r="C15" s="26">
        <f t="shared" si="0"/>
        <v>3.1256286921374619</v>
      </c>
      <c r="D15" s="4">
        <v>1260</v>
      </c>
      <c r="E15" s="4">
        <v>14</v>
      </c>
      <c r="F15" s="4">
        <v>26</v>
      </c>
      <c r="G15" s="52">
        <f t="shared" si="1"/>
        <v>-12</v>
      </c>
      <c r="H15" s="4">
        <v>6947</v>
      </c>
      <c r="N15" s="100" t="s">
        <v>50</v>
      </c>
      <c r="O15" s="101"/>
      <c r="P15" s="102"/>
      <c r="Q15" s="100" t="s">
        <v>51</v>
      </c>
      <c r="R15" s="101"/>
      <c r="S15" s="102"/>
    </row>
    <row r="16" spans="1:20" x14ac:dyDescent="0.25">
      <c r="A16" s="2" t="s">
        <v>14</v>
      </c>
      <c r="B16" s="4">
        <v>4677</v>
      </c>
      <c r="C16" s="26">
        <f t="shared" si="0"/>
        <v>8.5538709146441825</v>
      </c>
      <c r="D16" s="4">
        <v>4075</v>
      </c>
      <c r="E16" s="4">
        <v>73</v>
      </c>
      <c r="F16" s="4">
        <v>190</v>
      </c>
      <c r="G16" s="51">
        <f t="shared" si="1"/>
        <v>-117</v>
      </c>
      <c r="H16" s="4">
        <v>15767</v>
      </c>
      <c r="M16" s="31" t="s">
        <v>44</v>
      </c>
      <c r="N16" s="35">
        <v>2020</v>
      </c>
      <c r="O16" s="36">
        <v>2015</v>
      </c>
      <c r="P16" s="37">
        <v>2010</v>
      </c>
      <c r="Q16" s="35">
        <v>2020</v>
      </c>
      <c r="R16" s="36">
        <v>2015</v>
      </c>
      <c r="S16" s="37">
        <v>2010</v>
      </c>
    </row>
    <row r="17" spans="1:19" x14ac:dyDescent="0.25">
      <c r="A17" s="2" t="s">
        <v>15</v>
      </c>
      <c r="B17" s="4">
        <v>1147</v>
      </c>
      <c r="C17" s="26">
        <f t="shared" si="0"/>
        <v>2.0977742012180625</v>
      </c>
      <c r="D17" s="4">
        <v>958</v>
      </c>
      <c r="E17" s="4">
        <v>43</v>
      </c>
      <c r="F17" s="4">
        <v>45</v>
      </c>
      <c r="G17" s="52">
        <f t="shared" si="1"/>
        <v>-2</v>
      </c>
      <c r="H17" s="4">
        <v>2288</v>
      </c>
      <c r="M17" s="32" t="s">
        <v>45</v>
      </c>
      <c r="N17" s="38">
        <v>25.7</v>
      </c>
      <c r="O17" s="30">
        <v>20.3</v>
      </c>
      <c r="P17" s="39">
        <v>15.9</v>
      </c>
      <c r="Q17" s="38">
        <v>29.5</v>
      </c>
      <c r="R17" s="30">
        <v>25.4</v>
      </c>
      <c r="S17" s="39">
        <v>22.1</v>
      </c>
    </row>
    <row r="18" spans="1:19" x14ac:dyDescent="0.25">
      <c r="A18" s="2" t="s">
        <v>16</v>
      </c>
      <c r="B18" s="4">
        <v>1190</v>
      </c>
      <c r="C18" s="26">
        <f t="shared" si="0"/>
        <v>2.1764178722314687</v>
      </c>
      <c r="D18" s="4">
        <v>1093</v>
      </c>
      <c r="E18" s="4">
        <v>53</v>
      </c>
      <c r="F18" s="4">
        <v>56</v>
      </c>
      <c r="G18" s="52">
        <f t="shared" si="1"/>
        <v>-3</v>
      </c>
      <c r="H18" s="4">
        <v>1592</v>
      </c>
      <c r="M18" s="32" t="s">
        <v>46</v>
      </c>
      <c r="N18" s="38">
        <v>10.5</v>
      </c>
      <c r="O18" s="30">
        <v>12.3</v>
      </c>
      <c r="P18" s="39">
        <v>12.3</v>
      </c>
      <c r="Q18" s="38">
        <v>15.6</v>
      </c>
      <c r="R18" s="30">
        <v>17.600000000000001</v>
      </c>
      <c r="S18" s="39">
        <v>19.100000000000001</v>
      </c>
    </row>
    <row r="19" spans="1:19" x14ac:dyDescent="0.25">
      <c r="A19" s="2" t="s">
        <v>17</v>
      </c>
      <c r="B19" s="4">
        <v>946</v>
      </c>
      <c r="C19" s="26">
        <f t="shared" si="0"/>
        <v>1.730160762294932</v>
      </c>
      <c r="D19" s="4">
        <v>728</v>
      </c>
      <c r="E19" s="4">
        <v>22</v>
      </c>
      <c r="F19" s="4">
        <v>14</v>
      </c>
      <c r="G19" s="50">
        <f t="shared" si="1"/>
        <v>8</v>
      </c>
      <c r="H19" s="4">
        <v>895</v>
      </c>
      <c r="M19" s="32" t="s">
        <v>47</v>
      </c>
      <c r="N19" s="38">
        <v>55.8</v>
      </c>
      <c r="O19" s="30">
        <v>59.4</v>
      </c>
      <c r="P19" s="39">
        <v>64.099999999999994</v>
      </c>
      <c r="Q19" s="38">
        <v>51.5</v>
      </c>
      <c r="R19" s="30">
        <v>53.5</v>
      </c>
      <c r="S19" s="39">
        <v>55.3</v>
      </c>
    </row>
    <row r="20" spans="1:19" ht="15.75" thickBot="1" x14ac:dyDescent="0.3">
      <c r="A20" s="2" t="s">
        <v>18</v>
      </c>
      <c r="B20" s="4">
        <v>1367</v>
      </c>
      <c r="C20" s="26">
        <f t="shared" si="0"/>
        <v>2.5001371691936281</v>
      </c>
      <c r="D20" s="4">
        <v>1156</v>
      </c>
      <c r="E20" s="4">
        <v>66</v>
      </c>
      <c r="F20" s="4">
        <v>59</v>
      </c>
      <c r="G20" s="50">
        <f t="shared" si="1"/>
        <v>7</v>
      </c>
      <c r="H20" s="4">
        <v>2411</v>
      </c>
      <c r="M20" s="33" t="s">
        <v>48</v>
      </c>
      <c r="N20" s="40">
        <v>8</v>
      </c>
      <c r="O20" s="30">
        <v>8</v>
      </c>
      <c r="P20" s="41">
        <v>7.7</v>
      </c>
      <c r="Q20" s="40">
        <v>3.4</v>
      </c>
      <c r="R20" s="42">
        <v>3.5</v>
      </c>
      <c r="S20" s="39">
        <v>3.5</v>
      </c>
    </row>
    <row r="21" spans="1:19" ht="16.5" thickTop="1" thickBot="1" x14ac:dyDescent="0.3">
      <c r="A21" s="2" t="s">
        <v>19</v>
      </c>
      <c r="B21" s="4">
        <v>1729</v>
      </c>
      <c r="C21" s="26">
        <f t="shared" si="0"/>
        <v>3.1622071437716039</v>
      </c>
      <c r="D21" s="4">
        <v>1535</v>
      </c>
      <c r="E21" s="4">
        <v>50</v>
      </c>
      <c r="F21" s="4">
        <v>63</v>
      </c>
      <c r="G21" s="52">
        <f t="shared" si="1"/>
        <v>-13</v>
      </c>
      <c r="H21" s="4">
        <v>5701</v>
      </c>
      <c r="M21" s="34" t="s">
        <v>27</v>
      </c>
      <c r="N21" s="43">
        <f t="shared" ref="N21:S21" si="4">SUM(N17:N20)</f>
        <v>100</v>
      </c>
      <c r="O21" s="44">
        <f t="shared" si="4"/>
        <v>100</v>
      </c>
      <c r="P21" s="45">
        <f t="shared" si="4"/>
        <v>100</v>
      </c>
      <c r="Q21" s="43">
        <f t="shared" si="4"/>
        <v>100</v>
      </c>
      <c r="R21" s="44">
        <f t="shared" si="4"/>
        <v>100</v>
      </c>
      <c r="S21" s="45">
        <f t="shared" si="4"/>
        <v>100</v>
      </c>
    </row>
    <row r="22" spans="1:19" ht="15.75" thickTop="1" x14ac:dyDescent="0.25">
      <c r="A22" s="2" t="s">
        <v>20</v>
      </c>
      <c r="B22" s="4">
        <v>6</v>
      </c>
      <c r="C22" s="26">
        <f t="shared" si="0"/>
        <v>1.0973535490242698E-2</v>
      </c>
      <c r="D22" s="4">
        <v>0</v>
      </c>
      <c r="E22" s="4">
        <v>0</v>
      </c>
      <c r="F22" s="4">
        <v>0</v>
      </c>
      <c r="G22" s="4">
        <f t="shared" si="1"/>
        <v>0</v>
      </c>
      <c r="H22" s="4">
        <v>2</v>
      </c>
    </row>
    <row r="23" spans="1:19" ht="15.75" thickBot="1" x14ac:dyDescent="0.3">
      <c r="A23" s="2" t="s">
        <v>21</v>
      </c>
      <c r="B23" s="4">
        <v>423</v>
      </c>
      <c r="C23" s="26">
        <f t="shared" si="0"/>
        <v>0.77363425206211023</v>
      </c>
      <c r="D23" s="4">
        <v>380</v>
      </c>
      <c r="E23" s="4">
        <v>14</v>
      </c>
      <c r="F23" s="4">
        <v>17</v>
      </c>
      <c r="G23" s="52">
        <f t="shared" si="1"/>
        <v>-3</v>
      </c>
      <c r="H23" s="4">
        <v>2270</v>
      </c>
    </row>
    <row r="24" spans="1:19" ht="15.75" thickBot="1" x14ac:dyDescent="0.3">
      <c r="A24" s="2" t="s">
        <v>22</v>
      </c>
      <c r="B24" s="4">
        <v>685</v>
      </c>
      <c r="C24" s="26">
        <f t="shared" si="0"/>
        <v>1.2528119684693746</v>
      </c>
      <c r="D24" s="4">
        <v>561</v>
      </c>
      <c r="E24" s="4">
        <v>5</v>
      </c>
      <c r="F24" s="4">
        <v>7</v>
      </c>
      <c r="G24" s="52">
        <f t="shared" si="1"/>
        <v>-2</v>
      </c>
      <c r="H24" s="4">
        <v>5179</v>
      </c>
      <c r="M24" s="107" t="s">
        <v>53</v>
      </c>
      <c r="N24" s="108"/>
      <c r="O24" s="108"/>
      <c r="P24" s="108"/>
      <c r="Q24" s="108"/>
      <c r="R24" s="108"/>
      <c r="S24" s="109"/>
    </row>
    <row r="25" spans="1:19" ht="25.5" x14ac:dyDescent="0.25">
      <c r="A25" s="2" t="s">
        <v>23</v>
      </c>
      <c r="B25" s="4">
        <v>975</v>
      </c>
      <c r="C25" s="26">
        <f t="shared" si="0"/>
        <v>1.7831995171644384</v>
      </c>
      <c r="D25" s="4">
        <v>817</v>
      </c>
      <c r="E25" s="4">
        <v>17</v>
      </c>
      <c r="F25" s="4">
        <v>36</v>
      </c>
      <c r="G25" s="52">
        <f t="shared" si="1"/>
        <v>-19</v>
      </c>
      <c r="H25" s="4">
        <v>2223</v>
      </c>
      <c r="M25" s="47" t="s">
        <v>1</v>
      </c>
      <c r="N25" s="47" t="s">
        <v>2</v>
      </c>
      <c r="O25" s="47" t="s">
        <v>3</v>
      </c>
      <c r="P25" s="47" t="s">
        <v>4</v>
      </c>
      <c r="Q25" s="47" t="s">
        <v>28</v>
      </c>
      <c r="R25" s="47" t="s">
        <v>5</v>
      </c>
      <c r="S25" s="47" t="s">
        <v>54</v>
      </c>
    </row>
    <row r="26" spans="1:19" x14ac:dyDescent="0.25">
      <c r="A26" s="2" t="s">
        <v>24</v>
      </c>
      <c r="B26" s="4">
        <v>2253</v>
      </c>
      <c r="C26" s="26">
        <f t="shared" si="0"/>
        <v>4.1205625765861331</v>
      </c>
      <c r="D26" s="4">
        <v>2166</v>
      </c>
      <c r="E26" s="4">
        <v>60</v>
      </c>
      <c r="F26" s="4">
        <v>101</v>
      </c>
      <c r="G26" s="51">
        <f t="shared" si="1"/>
        <v>-41</v>
      </c>
      <c r="H26" s="4">
        <v>3963</v>
      </c>
      <c r="M26" s="46">
        <v>62808</v>
      </c>
      <c r="N26" s="46">
        <v>46771</v>
      </c>
      <c r="O26" s="46">
        <v>2664</v>
      </c>
      <c r="P26" s="46">
        <v>2059</v>
      </c>
      <c r="Q26" s="46">
        <f>O26-P26</f>
        <v>605</v>
      </c>
      <c r="R26" s="46">
        <v>130715</v>
      </c>
      <c r="S26" s="48">
        <f>R26-R30</f>
        <v>-3645</v>
      </c>
    </row>
    <row r="27" spans="1:19" ht="15.75" thickBot="1" x14ac:dyDescent="0.3">
      <c r="A27" s="2" t="s">
        <v>25</v>
      </c>
      <c r="B27" s="4">
        <v>1</v>
      </c>
      <c r="C27" s="26">
        <f t="shared" si="0"/>
        <v>1.8289225817071163E-3</v>
      </c>
      <c r="D27" s="4">
        <v>1</v>
      </c>
      <c r="E27" s="4">
        <v>0</v>
      </c>
      <c r="F27" s="4">
        <v>0</v>
      </c>
      <c r="G27" s="4">
        <f t="shared" si="1"/>
        <v>0</v>
      </c>
      <c r="H27" s="4">
        <v>2</v>
      </c>
    </row>
    <row r="28" spans="1:19" ht="16.5" thickTop="1" thickBot="1" x14ac:dyDescent="0.3">
      <c r="A28" s="2" t="s">
        <v>26</v>
      </c>
      <c r="B28" s="4">
        <v>8131</v>
      </c>
      <c r="C28" s="24"/>
      <c r="D28" s="4">
        <v>18</v>
      </c>
      <c r="E28" s="4">
        <v>1388</v>
      </c>
      <c r="F28" s="4">
        <v>237</v>
      </c>
      <c r="G28" s="4">
        <f t="shared" si="1"/>
        <v>1151</v>
      </c>
      <c r="H28" s="4">
        <v>6940</v>
      </c>
      <c r="M28" s="110" t="s">
        <v>55</v>
      </c>
      <c r="N28" s="111"/>
      <c r="O28" s="111"/>
      <c r="P28" s="111"/>
      <c r="Q28" s="111"/>
      <c r="R28" s="112"/>
    </row>
    <row r="29" spans="1:19" ht="26.25" thickTop="1" x14ac:dyDescent="0.25">
      <c r="A29" s="53" t="s">
        <v>27</v>
      </c>
      <c r="B29" s="54">
        <v>62808</v>
      </c>
      <c r="C29" s="54">
        <f t="shared" ref="C29" si="5">B29-B57</f>
        <v>624</v>
      </c>
      <c r="D29" s="54">
        <v>46771</v>
      </c>
      <c r="E29" s="54">
        <v>2664</v>
      </c>
      <c r="F29" s="54">
        <v>2059</v>
      </c>
      <c r="G29" s="25">
        <f t="shared" si="1"/>
        <v>605</v>
      </c>
      <c r="H29" s="54">
        <v>130715</v>
      </c>
      <c r="M29" s="49" t="s">
        <v>1</v>
      </c>
      <c r="N29" s="49" t="s">
        <v>2</v>
      </c>
      <c r="O29" s="49" t="s">
        <v>3</v>
      </c>
      <c r="P29" s="49" t="s">
        <v>4</v>
      </c>
      <c r="Q29" s="49" t="s">
        <v>28</v>
      </c>
      <c r="R29" s="49" t="s">
        <v>5</v>
      </c>
    </row>
    <row r="30" spans="1:19" x14ac:dyDescent="0.25">
      <c r="A30" s="113" t="s">
        <v>29</v>
      </c>
      <c r="B30" s="113"/>
      <c r="C30" s="23"/>
      <c r="D30" s="6">
        <f>D29*100/B29</f>
        <v>74.466628454973886</v>
      </c>
      <c r="M30" s="8">
        <v>62184</v>
      </c>
      <c r="N30" s="8">
        <v>46059</v>
      </c>
      <c r="O30" s="8">
        <v>3271</v>
      </c>
      <c r="P30" s="8">
        <v>2655</v>
      </c>
      <c r="Q30" s="8">
        <f>O30-P30</f>
        <v>616</v>
      </c>
      <c r="R30" s="8">
        <v>134360</v>
      </c>
    </row>
    <row r="31" spans="1:19" x14ac:dyDescent="0.25">
      <c r="A31" s="115" t="s">
        <v>43</v>
      </c>
      <c r="B31" s="115"/>
      <c r="C31" s="27">
        <f>B29-B28</f>
        <v>54677</v>
      </c>
    </row>
    <row r="32" spans="1:19" x14ac:dyDescent="0.25">
      <c r="A32" t="s">
        <v>42</v>
      </c>
    </row>
    <row r="33" spans="1:20" x14ac:dyDescent="0.25">
      <c r="B33" s="103" t="s">
        <v>81</v>
      </c>
      <c r="C33" s="103"/>
      <c r="D33" s="103"/>
      <c r="E33" s="103"/>
      <c r="M33" s="99" t="s">
        <v>69</v>
      </c>
      <c r="N33" s="99"/>
      <c r="O33" s="99"/>
      <c r="P33" s="99"/>
    </row>
    <row r="35" spans="1:20" ht="51" x14ac:dyDescent="0.25">
      <c r="A35" s="12" t="s">
        <v>0</v>
      </c>
      <c r="B35" s="13" t="s">
        <v>1</v>
      </c>
      <c r="C35" s="13" t="s">
        <v>56</v>
      </c>
      <c r="D35" s="13" t="s">
        <v>2</v>
      </c>
      <c r="E35" s="13" t="s">
        <v>3</v>
      </c>
      <c r="F35" s="13" t="s">
        <v>4</v>
      </c>
      <c r="G35" s="13" t="s">
        <v>28</v>
      </c>
      <c r="H35" s="13" t="s">
        <v>5</v>
      </c>
      <c r="M35" s="76" t="s">
        <v>0</v>
      </c>
      <c r="N35" s="77" t="s">
        <v>1</v>
      </c>
      <c r="O35" s="77" t="s">
        <v>2</v>
      </c>
      <c r="P35" s="77" t="s">
        <v>3</v>
      </c>
      <c r="Q35" s="77" t="s">
        <v>4</v>
      </c>
      <c r="R35" s="78" t="s">
        <v>5</v>
      </c>
      <c r="S35" s="13" t="s">
        <v>71</v>
      </c>
      <c r="T35" s="13" t="s">
        <v>77</v>
      </c>
    </row>
    <row r="36" spans="1:20" x14ac:dyDescent="0.25">
      <c r="A36" s="7" t="s">
        <v>6</v>
      </c>
      <c r="B36" s="8">
        <v>6370</v>
      </c>
      <c r="C36" s="30">
        <f>B36*100/$B$58</f>
        <v>11.82805681923684</v>
      </c>
      <c r="D36" s="8">
        <v>6036</v>
      </c>
      <c r="E36" s="8">
        <v>272</v>
      </c>
      <c r="F36" s="8">
        <v>215</v>
      </c>
      <c r="G36" s="8">
        <f>E36-F36</f>
        <v>57</v>
      </c>
      <c r="H36" s="8">
        <v>10390</v>
      </c>
      <c r="M36" s="58" t="s">
        <v>6</v>
      </c>
      <c r="N36" s="8">
        <v>6428</v>
      </c>
      <c r="O36" s="8">
        <v>6092</v>
      </c>
      <c r="P36" s="8">
        <v>41</v>
      </c>
      <c r="Q36" s="8">
        <v>15</v>
      </c>
      <c r="R36" s="79">
        <v>9332</v>
      </c>
      <c r="S36" s="65">
        <f>R36-R63</f>
        <v>47</v>
      </c>
      <c r="T36" s="74">
        <f>R36-F66</f>
        <v>-1058</v>
      </c>
    </row>
    <row r="37" spans="1:20" x14ac:dyDescent="0.25">
      <c r="A37" s="7" t="s">
        <v>7</v>
      </c>
      <c r="B37" s="8">
        <v>86</v>
      </c>
      <c r="C37" s="30">
        <f t="shared" ref="C37:C55" si="6">B37*100/$B$58</f>
        <v>0.15968805124872343</v>
      </c>
      <c r="D37" s="8">
        <v>40</v>
      </c>
      <c r="E37" s="8">
        <v>0</v>
      </c>
      <c r="F37" s="8">
        <v>3</v>
      </c>
      <c r="G37" s="8">
        <f t="shared" ref="G37:G57" si="7">E37-F37</f>
        <v>-3</v>
      </c>
      <c r="H37" s="8">
        <v>186</v>
      </c>
      <c r="M37" s="58" t="s">
        <v>7</v>
      </c>
      <c r="N37" s="8">
        <v>86</v>
      </c>
      <c r="O37" s="8">
        <v>40</v>
      </c>
      <c r="P37" s="8">
        <v>0</v>
      </c>
      <c r="Q37" s="8">
        <v>0</v>
      </c>
      <c r="R37" s="79">
        <v>181</v>
      </c>
      <c r="S37" s="65">
        <f t="shared" ref="S37:S57" si="8">R37-R64</f>
        <v>3</v>
      </c>
      <c r="T37" s="74">
        <f t="shared" ref="T37:T57" si="9">R37-F67</f>
        <v>-5</v>
      </c>
    </row>
    <row r="38" spans="1:20" x14ac:dyDescent="0.25">
      <c r="A38" s="7" t="s">
        <v>8</v>
      </c>
      <c r="B38" s="8">
        <v>4678</v>
      </c>
      <c r="C38" s="30">
        <f t="shared" si="6"/>
        <v>8.6862872528084676</v>
      </c>
      <c r="D38" s="8">
        <v>3772</v>
      </c>
      <c r="E38" s="8">
        <v>93</v>
      </c>
      <c r="F38" s="8">
        <v>167</v>
      </c>
      <c r="G38" s="8">
        <f t="shared" si="7"/>
        <v>-74</v>
      </c>
      <c r="H38" s="8">
        <v>15559</v>
      </c>
      <c r="M38" s="58" t="s">
        <v>8</v>
      </c>
      <c r="N38" s="8">
        <v>4659</v>
      </c>
      <c r="O38" s="8">
        <v>3753</v>
      </c>
      <c r="P38" s="8">
        <v>10</v>
      </c>
      <c r="Q38" s="8">
        <v>37</v>
      </c>
      <c r="R38" s="79">
        <v>15678</v>
      </c>
      <c r="S38" s="65">
        <f t="shared" si="8"/>
        <v>134</v>
      </c>
      <c r="T38" s="65">
        <f t="shared" si="9"/>
        <v>119</v>
      </c>
    </row>
    <row r="39" spans="1:20" x14ac:dyDescent="0.25">
      <c r="A39" s="7" t="s">
        <v>9</v>
      </c>
      <c r="B39" s="8">
        <v>43</v>
      </c>
      <c r="C39" s="30">
        <f t="shared" si="6"/>
        <v>7.9844025624361714E-2</v>
      </c>
      <c r="D39" s="8">
        <v>38</v>
      </c>
      <c r="E39" s="8">
        <v>0</v>
      </c>
      <c r="F39" s="8">
        <v>2</v>
      </c>
      <c r="G39" s="8">
        <f t="shared" si="7"/>
        <v>-2</v>
      </c>
      <c r="H39" s="8">
        <v>88</v>
      </c>
      <c r="M39" s="58" t="s">
        <v>9</v>
      </c>
      <c r="N39" s="8">
        <v>40</v>
      </c>
      <c r="O39" s="8">
        <v>36</v>
      </c>
      <c r="P39" s="8">
        <v>0</v>
      </c>
      <c r="Q39" s="8">
        <v>1</v>
      </c>
      <c r="R39" s="79">
        <v>86</v>
      </c>
      <c r="S39" s="74">
        <f t="shared" si="8"/>
        <v>-1</v>
      </c>
      <c r="T39" s="74">
        <f t="shared" si="9"/>
        <v>-2</v>
      </c>
    </row>
    <row r="40" spans="1:20" x14ac:dyDescent="0.25">
      <c r="A40" s="7" t="s">
        <v>10</v>
      </c>
      <c r="B40" s="8">
        <v>160</v>
      </c>
      <c r="C40" s="30">
        <f t="shared" si="6"/>
        <v>0.29709404883483426</v>
      </c>
      <c r="D40" s="8">
        <v>125</v>
      </c>
      <c r="E40" s="8">
        <v>0</v>
      </c>
      <c r="F40" s="8">
        <v>3</v>
      </c>
      <c r="G40" s="8">
        <f t="shared" si="7"/>
        <v>-3</v>
      </c>
      <c r="H40" s="8">
        <v>1361</v>
      </c>
      <c r="M40" s="58" t="s">
        <v>10</v>
      </c>
      <c r="N40" s="8">
        <v>167</v>
      </c>
      <c r="O40" s="8">
        <v>131</v>
      </c>
      <c r="P40" s="8">
        <v>0</v>
      </c>
      <c r="Q40" s="8">
        <v>0</v>
      </c>
      <c r="R40" s="79">
        <v>1417</v>
      </c>
      <c r="S40" s="65">
        <f t="shared" si="8"/>
        <v>36</v>
      </c>
      <c r="T40" s="65">
        <f t="shared" si="9"/>
        <v>56</v>
      </c>
    </row>
    <row r="41" spans="1:20" x14ac:dyDescent="0.25">
      <c r="A41" s="7" t="s">
        <v>11</v>
      </c>
      <c r="B41" s="8">
        <v>8350</v>
      </c>
      <c r="C41" s="30">
        <f t="shared" si="6"/>
        <v>15.504595673567914</v>
      </c>
      <c r="D41" s="8">
        <v>6631</v>
      </c>
      <c r="E41" s="8">
        <v>323</v>
      </c>
      <c r="F41" s="8">
        <v>357</v>
      </c>
      <c r="G41" s="8">
        <f t="shared" si="7"/>
        <v>-34</v>
      </c>
      <c r="H41" s="8">
        <v>16521</v>
      </c>
      <c r="M41" s="58" t="s">
        <v>11</v>
      </c>
      <c r="N41" s="8">
        <v>8540</v>
      </c>
      <c r="O41" s="8">
        <v>6823</v>
      </c>
      <c r="P41" s="8">
        <v>59</v>
      </c>
      <c r="Q41" s="8">
        <v>44</v>
      </c>
      <c r="R41" s="79">
        <v>16796</v>
      </c>
      <c r="S41" s="65">
        <f t="shared" si="8"/>
        <v>249</v>
      </c>
      <c r="T41" s="65">
        <f t="shared" si="9"/>
        <v>275</v>
      </c>
    </row>
    <row r="42" spans="1:20" x14ac:dyDescent="0.25">
      <c r="A42" s="7" t="s">
        <v>12</v>
      </c>
      <c r="B42" s="8">
        <v>17569</v>
      </c>
      <c r="C42" s="30">
        <f t="shared" si="6"/>
        <v>32.622783399870023</v>
      </c>
      <c r="D42" s="8">
        <v>15118</v>
      </c>
      <c r="E42" s="8">
        <v>399</v>
      </c>
      <c r="F42" s="8">
        <v>861</v>
      </c>
      <c r="G42" s="8">
        <f t="shared" si="7"/>
        <v>-462</v>
      </c>
      <c r="H42" s="8">
        <v>32157</v>
      </c>
      <c r="M42" s="58" t="s">
        <v>12</v>
      </c>
      <c r="N42" s="8">
        <v>17649</v>
      </c>
      <c r="O42" s="8">
        <v>15148</v>
      </c>
      <c r="P42" s="8">
        <v>74</v>
      </c>
      <c r="Q42" s="8">
        <v>68</v>
      </c>
      <c r="R42" s="79">
        <v>31045</v>
      </c>
      <c r="S42" s="65">
        <f t="shared" si="8"/>
        <v>300</v>
      </c>
      <c r="T42" s="74">
        <f t="shared" si="9"/>
        <v>-1112</v>
      </c>
    </row>
    <row r="43" spans="1:20" x14ac:dyDescent="0.25">
      <c r="A43" s="7" t="s">
        <v>13</v>
      </c>
      <c r="B43" s="8">
        <v>1675</v>
      </c>
      <c r="C43" s="30">
        <f t="shared" si="6"/>
        <v>3.1102033237396713</v>
      </c>
      <c r="D43" s="8">
        <v>1239</v>
      </c>
      <c r="E43" s="8">
        <v>25</v>
      </c>
      <c r="F43" s="8">
        <v>50</v>
      </c>
      <c r="G43" s="8">
        <f t="shared" si="7"/>
        <v>-25</v>
      </c>
      <c r="H43" s="8">
        <v>6699</v>
      </c>
      <c r="M43" s="58" t="s">
        <v>13</v>
      </c>
      <c r="N43" s="8">
        <v>1709</v>
      </c>
      <c r="O43" s="8">
        <v>1260</v>
      </c>
      <c r="P43" s="8">
        <v>4</v>
      </c>
      <c r="Q43" s="8">
        <v>8</v>
      </c>
      <c r="R43" s="79">
        <v>6947</v>
      </c>
      <c r="S43" s="65">
        <f t="shared" si="8"/>
        <v>273</v>
      </c>
      <c r="T43" s="65">
        <f t="shared" si="9"/>
        <v>248</v>
      </c>
    </row>
    <row r="44" spans="1:20" x14ac:dyDescent="0.25">
      <c r="A44" s="7" t="s">
        <v>14</v>
      </c>
      <c r="B44" s="8">
        <v>4524</v>
      </c>
      <c r="C44" s="30">
        <f t="shared" si="6"/>
        <v>8.4003342308049387</v>
      </c>
      <c r="D44" s="8">
        <v>3926</v>
      </c>
      <c r="E44" s="8">
        <v>84</v>
      </c>
      <c r="F44" s="8">
        <v>222</v>
      </c>
      <c r="G44" s="8">
        <f t="shared" si="7"/>
        <v>-138</v>
      </c>
      <c r="H44" s="8">
        <v>16531</v>
      </c>
      <c r="M44" s="58" t="s">
        <v>14</v>
      </c>
      <c r="N44" s="8">
        <v>4677</v>
      </c>
      <c r="O44" s="8">
        <v>4075</v>
      </c>
      <c r="P44" s="8">
        <v>14</v>
      </c>
      <c r="Q44" s="8">
        <v>29</v>
      </c>
      <c r="R44" s="79">
        <v>15767</v>
      </c>
      <c r="S44" s="65">
        <f t="shared" si="8"/>
        <v>2293</v>
      </c>
      <c r="T44" s="74">
        <f t="shared" si="9"/>
        <v>-764</v>
      </c>
    </row>
    <row r="45" spans="1:20" x14ac:dyDescent="0.25">
      <c r="A45" s="7" t="s">
        <v>15</v>
      </c>
      <c r="B45" s="8">
        <v>1113</v>
      </c>
      <c r="C45" s="30">
        <f t="shared" si="6"/>
        <v>2.066660477207316</v>
      </c>
      <c r="D45" s="8">
        <v>933</v>
      </c>
      <c r="E45" s="8">
        <v>49</v>
      </c>
      <c r="F45" s="8">
        <v>69</v>
      </c>
      <c r="G45" s="8">
        <f t="shared" si="7"/>
        <v>-20</v>
      </c>
      <c r="H45" s="8">
        <v>2416</v>
      </c>
      <c r="M45" s="58" t="s">
        <v>15</v>
      </c>
      <c r="N45" s="8">
        <v>1147</v>
      </c>
      <c r="O45" s="8">
        <v>958</v>
      </c>
      <c r="P45" s="8">
        <v>13</v>
      </c>
      <c r="Q45" s="8">
        <v>10</v>
      </c>
      <c r="R45" s="79">
        <v>2288</v>
      </c>
      <c r="S45" s="74">
        <f t="shared" si="8"/>
        <v>-22</v>
      </c>
      <c r="T45" s="74">
        <f t="shared" si="9"/>
        <v>-128</v>
      </c>
    </row>
    <row r="46" spans="1:20" x14ac:dyDescent="0.25">
      <c r="A46" s="7" t="s">
        <v>16</v>
      </c>
      <c r="B46" s="8">
        <v>1175</v>
      </c>
      <c r="C46" s="30">
        <f t="shared" si="6"/>
        <v>2.1817844211308142</v>
      </c>
      <c r="D46" s="8">
        <v>1080</v>
      </c>
      <c r="E46" s="8">
        <v>45</v>
      </c>
      <c r="F46" s="8">
        <v>79</v>
      </c>
      <c r="G46" s="8">
        <f t="shared" si="7"/>
        <v>-34</v>
      </c>
      <c r="H46" s="8">
        <v>1599</v>
      </c>
      <c r="M46" s="58" t="s">
        <v>16</v>
      </c>
      <c r="N46" s="8">
        <v>1190</v>
      </c>
      <c r="O46" s="8">
        <v>1093</v>
      </c>
      <c r="P46" s="8">
        <v>11</v>
      </c>
      <c r="Q46" s="8">
        <v>9</v>
      </c>
      <c r="R46" s="79">
        <v>1592</v>
      </c>
      <c r="S46" s="74">
        <f t="shared" si="8"/>
        <v>-4</v>
      </c>
      <c r="T46" s="74">
        <f t="shared" si="9"/>
        <v>-7</v>
      </c>
    </row>
    <row r="47" spans="1:20" x14ac:dyDescent="0.25">
      <c r="A47" s="7" t="s">
        <v>17</v>
      </c>
      <c r="B47" s="8">
        <v>875</v>
      </c>
      <c r="C47" s="30">
        <f t="shared" si="6"/>
        <v>1.6247330795654999</v>
      </c>
      <c r="D47" s="8">
        <v>664</v>
      </c>
      <c r="E47" s="8">
        <v>12</v>
      </c>
      <c r="F47" s="8">
        <v>24</v>
      </c>
      <c r="G47" s="8">
        <f t="shared" si="7"/>
        <v>-12</v>
      </c>
      <c r="H47" s="8">
        <v>1475</v>
      </c>
      <c r="M47" s="58" t="s">
        <v>17</v>
      </c>
      <c r="N47" s="8">
        <v>946</v>
      </c>
      <c r="O47" s="8">
        <v>728</v>
      </c>
      <c r="P47" s="8">
        <v>11</v>
      </c>
      <c r="Q47" s="8">
        <v>2</v>
      </c>
      <c r="R47" s="79">
        <v>895</v>
      </c>
      <c r="S47" s="65">
        <f t="shared" si="8"/>
        <v>30</v>
      </c>
      <c r="T47" s="74">
        <f t="shared" si="9"/>
        <v>-580</v>
      </c>
    </row>
    <row r="48" spans="1:20" x14ac:dyDescent="0.25">
      <c r="A48" s="7" t="s">
        <v>18</v>
      </c>
      <c r="B48" s="8">
        <v>1304</v>
      </c>
      <c r="C48" s="30">
        <f t="shared" si="6"/>
        <v>2.4213164980038995</v>
      </c>
      <c r="D48" s="8">
        <v>1094</v>
      </c>
      <c r="E48" s="8">
        <v>49</v>
      </c>
      <c r="F48" s="8">
        <v>66</v>
      </c>
      <c r="G48" s="8">
        <f t="shared" si="7"/>
        <v>-17</v>
      </c>
      <c r="H48" s="8">
        <v>2266</v>
      </c>
      <c r="M48" s="58" t="s">
        <v>18</v>
      </c>
      <c r="N48" s="8">
        <v>1367</v>
      </c>
      <c r="O48" s="8">
        <v>1156</v>
      </c>
      <c r="P48" s="8">
        <v>14</v>
      </c>
      <c r="Q48" s="8">
        <v>8</v>
      </c>
      <c r="R48" s="79">
        <v>2411</v>
      </c>
      <c r="S48" s="65">
        <f t="shared" si="8"/>
        <v>91</v>
      </c>
      <c r="T48" s="65">
        <f t="shared" si="9"/>
        <v>145</v>
      </c>
    </row>
    <row r="49" spans="1:20" x14ac:dyDescent="0.25">
      <c r="A49" s="7" t="s">
        <v>19</v>
      </c>
      <c r="B49" s="8">
        <v>1679</v>
      </c>
      <c r="C49" s="30">
        <f t="shared" si="6"/>
        <v>3.1176306749605422</v>
      </c>
      <c r="D49" s="8">
        <v>1497</v>
      </c>
      <c r="E49" s="8">
        <v>86</v>
      </c>
      <c r="F49" s="8">
        <v>71</v>
      </c>
      <c r="G49" s="8">
        <f t="shared" si="7"/>
        <v>15</v>
      </c>
      <c r="H49" s="8">
        <v>5693</v>
      </c>
      <c r="M49" s="58" t="s">
        <v>19</v>
      </c>
      <c r="N49" s="8">
        <v>1729</v>
      </c>
      <c r="O49" s="8">
        <v>1535</v>
      </c>
      <c r="P49" s="8">
        <v>7</v>
      </c>
      <c r="Q49" s="8">
        <v>10</v>
      </c>
      <c r="R49" s="79">
        <v>5701</v>
      </c>
      <c r="S49" s="65">
        <f t="shared" si="8"/>
        <v>252</v>
      </c>
      <c r="T49" s="65">
        <f t="shared" si="9"/>
        <v>8</v>
      </c>
    </row>
    <row r="50" spans="1:20" x14ac:dyDescent="0.25">
      <c r="A50" s="7" t="s">
        <v>20</v>
      </c>
      <c r="B50" s="8">
        <v>6</v>
      </c>
      <c r="C50" s="30">
        <f t="shared" si="6"/>
        <v>1.1141026831306286E-2</v>
      </c>
      <c r="D50" s="8">
        <v>0</v>
      </c>
      <c r="E50" s="8">
        <v>0</v>
      </c>
      <c r="F50" s="8">
        <v>0</v>
      </c>
      <c r="G50" s="8">
        <f t="shared" si="7"/>
        <v>0</v>
      </c>
      <c r="H50" s="8">
        <v>2</v>
      </c>
      <c r="M50" s="58" t="s">
        <v>20</v>
      </c>
      <c r="N50" s="8">
        <v>6</v>
      </c>
      <c r="O50" s="8">
        <v>0</v>
      </c>
      <c r="P50" s="8">
        <v>0</v>
      </c>
      <c r="Q50" s="8">
        <v>0</v>
      </c>
      <c r="R50" s="79">
        <v>2</v>
      </c>
      <c r="S50" s="65">
        <f t="shared" si="8"/>
        <v>0</v>
      </c>
      <c r="T50" s="65">
        <f t="shared" si="9"/>
        <v>0</v>
      </c>
    </row>
    <row r="51" spans="1:20" x14ac:dyDescent="0.25">
      <c r="A51" s="7" t="s">
        <v>21</v>
      </c>
      <c r="B51" s="8">
        <v>412</v>
      </c>
      <c r="C51" s="30">
        <f t="shared" si="6"/>
        <v>0.7650171757496983</v>
      </c>
      <c r="D51" s="8">
        <v>376</v>
      </c>
      <c r="E51" s="8">
        <v>10</v>
      </c>
      <c r="F51" s="8">
        <v>17</v>
      </c>
      <c r="G51" s="8">
        <f t="shared" si="7"/>
        <v>-7</v>
      </c>
      <c r="H51" s="8">
        <v>2067</v>
      </c>
      <c r="M51" s="58" t="s">
        <v>21</v>
      </c>
      <c r="N51" s="8">
        <v>423</v>
      </c>
      <c r="O51" s="8">
        <v>380</v>
      </c>
      <c r="P51" s="8">
        <v>7</v>
      </c>
      <c r="Q51" s="8">
        <v>3</v>
      </c>
      <c r="R51" s="79">
        <v>2270</v>
      </c>
      <c r="S51" s="74">
        <f t="shared" si="8"/>
        <v>-133</v>
      </c>
      <c r="T51" s="65">
        <f t="shared" si="9"/>
        <v>203</v>
      </c>
    </row>
    <row r="52" spans="1:20" x14ac:dyDescent="0.25">
      <c r="A52" s="7" t="s">
        <v>22</v>
      </c>
      <c r="B52" s="8">
        <v>666</v>
      </c>
      <c r="C52" s="30">
        <f t="shared" si="6"/>
        <v>1.2366539782749977</v>
      </c>
      <c r="D52" s="8">
        <v>544</v>
      </c>
      <c r="E52" s="8">
        <v>12</v>
      </c>
      <c r="F52" s="8">
        <v>13</v>
      </c>
      <c r="G52" s="8">
        <f t="shared" si="7"/>
        <v>-1</v>
      </c>
      <c r="H52" s="8">
        <v>5676</v>
      </c>
      <c r="M52" s="58" t="s">
        <v>22</v>
      </c>
      <c r="N52" s="8">
        <v>685</v>
      </c>
      <c r="O52" s="8">
        <v>561</v>
      </c>
      <c r="P52" s="8">
        <v>2</v>
      </c>
      <c r="Q52" s="8">
        <v>3</v>
      </c>
      <c r="R52" s="79">
        <v>5179</v>
      </c>
      <c r="S52" s="65">
        <f t="shared" si="8"/>
        <v>96</v>
      </c>
      <c r="T52" s="74">
        <f t="shared" si="9"/>
        <v>-497</v>
      </c>
    </row>
    <row r="53" spans="1:20" x14ac:dyDescent="0.25">
      <c r="A53" s="7" t="s">
        <v>23</v>
      </c>
      <c r="B53" s="8">
        <v>952</v>
      </c>
      <c r="C53" s="30">
        <f t="shared" si="6"/>
        <v>1.767709590567264</v>
      </c>
      <c r="D53" s="8">
        <v>795</v>
      </c>
      <c r="E53" s="8">
        <v>19</v>
      </c>
      <c r="F53" s="8">
        <v>40</v>
      </c>
      <c r="G53" s="8">
        <f t="shared" si="7"/>
        <v>-21</v>
      </c>
      <c r="H53" s="8">
        <v>2293</v>
      </c>
      <c r="M53" s="58" t="s">
        <v>23</v>
      </c>
      <c r="N53" s="8">
        <v>975</v>
      </c>
      <c r="O53" s="8">
        <v>817</v>
      </c>
      <c r="P53" s="8">
        <v>3</v>
      </c>
      <c r="Q53" s="8">
        <v>7</v>
      </c>
      <c r="R53" s="79">
        <v>2223</v>
      </c>
      <c r="S53" s="65">
        <f t="shared" si="8"/>
        <v>263</v>
      </c>
      <c r="T53" s="65">
        <f t="shared" si="9"/>
        <v>-70</v>
      </c>
    </row>
    <row r="54" spans="1:20" x14ac:dyDescent="0.25">
      <c r="A54" s="7" t="s">
        <v>24</v>
      </c>
      <c r="B54" s="8">
        <v>2217</v>
      </c>
      <c r="C54" s="30">
        <f t="shared" si="6"/>
        <v>4.1166094141676721</v>
      </c>
      <c r="D54" s="8">
        <v>2131</v>
      </c>
      <c r="E54" s="8">
        <v>63</v>
      </c>
      <c r="F54" s="8">
        <v>111</v>
      </c>
      <c r="G54" s="8">
        <f t="shared" si="7"/>
        <v>-48</v>
      </c>
      <c r="H54" s="8">
        <v>3824</v>
      </c>
      <c r="M54" s="58" t="s">
        <v>24</v>
      </c>
      <c r="N54" s="8">
        <v>2253</v>
      </c>
      <c r="O54" s="8">
        <v>2166</v>
      </c>
      <c r="P54" s="8">
        <v>16</v>
      </c>
      <c r="Q54" s="8">
        <v>20</v>
      </c>
      <c r="R54" s="79">
        <v>3963</v>
      </c>
      <c r="S54" s="65">
        <f t="shared" si="8"/>
        <v>91</v>
      </c>
      <c r="T54" s="65">
        <f t="shared" si="9"/>
        <v>139</v>
      </c>
    </row>
    <row r="55" spans="1:20" x14ac:dyDescent="0.25">
      <c r="A55" s="7" t="s">
        <v>25</v>
      </c>
      <c r="B55" s="8">
        <v>1</v>
      </c>
      <c r="C55" s="30">
        <f t="shared" si="6"/>
        <v>1.8568378052177142E-3</v>
      </c>
      <c r="D55" s="8">
        <v>1</v>
      </c>
      <c r="E55" s="8">
        <v>0</v>
      </c>
      <c r="F55" s="8">
        <v>0</v>
      </c>
      <c r="G55" s="8">
        <f t="shared" si="7"/>
        <v>0</v>
      </c>
      <c r="H55" s="8">
        <v>2</v>
      </c>
      <c r="M55" s="58" t="s">
        <v>25</v>
      </c>
      <c r="N55" s="8">
        <v>1</v>
      </c>
      <c r="O55" s="8">
        <v>1</v>
      </c>
      <c r="P55" s="8">
        <v>0</v>
      </c>
      <c r="Q55" s="8">
        <v>0</v>
      </c>
      <c r="R55" s="79">
        <v>2</v>
      </c>
      <c r="S55" s="65">
        <f t="shared" si="8"/>
        <v>0</v>
      </c>
      <c r="T55" s="65">
        <f t="shared" si="9"/>
        <v>0</v>
      </c>
    </row>
    <row r="56" spans="1:20" x14ac:dyDescent="0.25">
      <c r="A56" s="7" t="s">
        <v>26</v>
      </c>
      <c r="B56" s="8">
        <v>8329</v>
      </c>
      <c r="C56" s="8"/>
      <c r="D56" s="8">
        <v>19</v>
      </c>
      <c r="E56" s="8">
        <v>1730</v>
      </c>
      <c r="F56" s="8">
        <v>285</v>
      </c>
      <c r="G56" s="8">
        <f t="shared" si="7"/>
        <v>1445</v>
      </c>
      <c r="H56" s="8">
        <v>7555</v>
      </c>
      <c r="M56" s="58" t="s">
        <v>26</v>
      </c>
      <c r="N56" s="8">
        <v>8131</v>
      </c>
      <c r="O56" s="8">
        <v>18</v>
      </c>
      <c r="P56" s="8">
        <v>327</v>
      </c>
      <c r="Q56" s="8">
        <v>44</v>
      </c>
      <c r="R56" s="79">
        <v>6940</v>
      </c>
      <c r="S56" s="74">
        <f t="shared" si="8"/>
        <v>-58</v>
      </c>
      <c r="T56" s="74">
        <f t="shared" si="9"/>
        <v>-615</v>
      </c>
    </row>
    <row r="57" spans="1:20" x14ac:dyDescent="0.25">
      <c r="A57" s="11" t="s">
        <v>27</v>
      </c>
      <c r="B57" s="9">
        <v>62184</v>
      </c>
      <c r="C57" s="9"/>
      <c r="D57" s="9">
        <v>46059</v>
      </c>
      <c r="E57" s="9">
        <v>3271</v>
      </c>
      <c r="F57" s="9">
        <v>2655</v>
      </c>
      <c r="G57" s="25">
        <f t="shared" si="7"/>
        <v>616</v>
      </c>
      <c r="H57" s="9">
        <v>134360</v>
      </c>
      <c r="M57" s="59" t="s">
        <v>27</v>
      </c>
      <c r="N57" s="9">
        <v>62808</v>
      </c>
      <c r="O57" s="9">
        <v>46771</v>
      </c>
      <c r="P57" s="9">
        <v>613</v>
      </c>
      <c r="Q57" s="9">
        <v>318</v>
      </c>
      <c r="R57" s="80">
        <v>130715</v>
      </c>
      <c r="S57" s="81">
        <f t="shared" si="8"/>
        <v>3940</v>
      </c>
      <c r="T57" s="65">
        <f t="shared" si="9"/>
        <v>-3645</v>
      </c>
    </row>
    <row r="58" spans="1:20" x14ac:dyDescent="0.25">
      <c r="A58" s="11" t="s">
        <v>57</v>
      </c>
      <c r="B58" s="9">
        <f>B57-B56</f>
        <v>53855</v>
      </c>
      <c r="C58" s="9"/>
      <c r="D58" s="9"/>
    </row>
    <row r="59" spans="1:20" x14ac:dyDescent="0.25">
      <c r="A59" s="114" t="s">
        <v>29</v>
      </c>
      <c r="B59" s="114"/>
      <c r="C59" s="23"/>
      <c r="D59" s="22">
        <f>D57*100/B57</f>
        <v>74.068892319567738</v>
      </c>
    </row>
    <row r="60" spans="1:20" x14ac:dyDescent="0.25">
      <c r="M60" s="99" t="s">
        <v>70</v>
      </c>
      <c r="N60" s="99"/>
      <c r="O60" s="99"/>
      <c r="P60" s="99"/>
    </row>
    <row r="61" spans="1:20" x14ac:dyDescent="0.25">
      <c r="A61" t="s">
        <v>42</v>
      </c>
    </row>
    <row r="62" spans="1:20" ht="25.5" x14ac:dyDescent="0.25">
      <c r="M62" s="12" t="s">
        <v>0</v>
      </c>
      <c r="N62" s="13" t="s">
        <v>1</v>
      </c>
      <c r="O62" s="13" t="s">
        <v>2</v>
      </c>
      <c r="P62" s="13" t="s">
        <v>3</v>
      </c>
      <c r="Q62" s="13" t="s">
        <v>4</v>
      </c>
      <c r="R62" s="13" t="s">
        <v>5</v>
      </c>
      <c r="S62" s="13" t="s">
        <v>73</v>
      </c>
    </row>
    <row r="63" spans="1:20" x14ac:dyDescent="0.25">
      <c r="A63" s="99" t="s">
        <v>76</v>
      </c>
      <c r="B63" s="99"/>
      <c r="C63" s="99"/>
      <c r="D63" s="99"/>
      <c r="M63" s="7" t="s">
        <v>6</v>
      </c>
      <c r="N63" s="8">
        <v>6390</v>
      </c>
      <c r="O63" s="8">
        <v>6053</v>
      </c>
      <c r="P63" s="8">
        <v>42</v>
      </c>
      <c r="Q63" s="8">
        <v>21</v>
      </c>
      <c r="R63" s="8">
        <v>9285</v>
      </c>
      <c r="S63" s="65">
        <f>R63-R90</f>
        <v>-1540</v>
      </c>
    </row>
    <row r="64" spans="1:20" x14ac:dyDescent="0.25">
      <c r="M64" s="7" t="s">
        <v>7</v>
      </c>
      <c r="N64" s="8">
        <v>86</v>
      </c>
      <c r="O64" s="8">
        <v>40</v>
      </c>
      <c r="P64" s="8">
        <v>0</v>
      </c>
      <c r="Q64" s="8">
        <v>0</v>
      </c>
      <c r="R64" s="8">
        <v>178</v>
      </c>
      <c r="S64" s="65">
        <f t="shared" ref="S64:S84" si="10">R64-R91</f>
        <v>-10</v>
      </c>
    </row>
    <row r="65" spans="1:19" ht="38.25" x14ac:dyDescent="0.25">
      <c r="A65" s="61" t="s">
        <v>0</v>
      </c>
      <c r="B65" s="13" t="s">
        <v>1</v>
      </c>
      <c r="C65" s="13" t="s">
        <v>2</v>
      </c>
      <c r="D65" s="13" t="s">
        <v>3</v>
      </c>
      <c r="E65" s="13" t="s">
        <v>4</v>
      </c>
      <c r="F65" s="13" t="s">
        <v>5</v>
      </c>
      <c r="G65" s="13" t="s">
        <v>79</v>
      </c>
      <c r="M65" s="7" t="s">
        <v>8</v>
      </c>
      <c r="N65" s="8">
        <v>4673</v>
      </c>
      <c r="O65" s="8">
        <v>3765</v>
      </c>
      <c r="P65" s="8">
        <v>20</v>
      </c>
      <c r="Q65" s="8">
        <v>25</v>
      </c>
      <c r="R65" s="8">
        <v>15544</v>
      </c>
      <c r="S65" s="65">
        <f t="shared" si="10"/>
        <v>25</v>
      </c>
    </row>
    <row r="66" spans="1:19" x14ac:dyDescent="0.25">
      <c r="A66" s="58" t="s">
        <v>6</v>
      </c>
      <c r="B66" s="8">
        <v>6370</v>
      </c>
      <c r="C66" s="8">
        <v>6036</v>
      </c>
      <c r="D66" s="8">
        <v>77</v>
      </c>
      <c r="E66" s="8">
        <v>42</v>
      </c>
      <c r="F66" s="8">
        <v>10390</v>
      </c>
      <c r="G66" s="65">
        <f>F66-F93</f>
        <v>273</v>
      </c>
      <c r="M66" s="7" t="s">
        <v>9</v>
      </c>
      <c r="N66" s="8">
        <v>41</v>
      </c>
      <c r="O66" s="8">
        <v>37</v>
      </c>
      <c r="P66" s="8">
        <v>1</v>
      </c>
      <c r="Q66" s="8">
        <v>0</v>
      </c>
      <c r="R66" s="8">
        <v>87</v>
      </c>
      <c r="S66" s="65">
        <f t="shared" si="10"/>
        <v>-2</v>
      </c>
    </row>
    <row r="67" spans="1:19" x14ac:dyDescent="0.25">
      <c r="A67" s="58" t="s">
        <v>7</v>
      </c>
      <c r="B67" s="8">
        <v>86</v>
      </c>
      <c r="C67" s="8">
        <v>40</v>
      </c>
      <c r="D67" s="8">
        <v>0</v>
      </c>
      <c r="E67" s="8">
        <v>0</v>
      </c>
      <c r="F67" s="8">
        <v>186</v>
      </c>
      <c r="G67" s="65">
        <f t="shared" ref="G67:G87" si="11">F67-F94</f>
        <v>-8</v>
      </c>
      <c r="M67" s="7" t="s">
        <v>10</v>
      </c>
      <c r="N67" s="8">
        <v>167</v>
      </c>
      <c r="O67" s="8">
        <v>131</v>
      </c>
      <c r="P67" s="8">
        <v>0</v>
      </c>
      <c r="Q67" s="8">
        <v>1</v>
      </c>
      <c r="R67" s="8">
        <v>1381</v>
      </c>
      <c r="S67" s="65">
        <f t="shared" si="10"/>
        <v>12</v>
      </c>
    </row>
    <row r="68" spans="1:19" x14ac:dyDescent="0.25">
      <c r="A68" s="58" t="s">
        <v>8</v>
      </c>
      <c r="B68" s="8">
        <v>4678</v>
      </c>
      <c r="C68" s="8">
        <v>3772</v>
      </c>
      <c r="D68" s="8">
        <v>13</v>
      </c>
      <c r="E68" s="8">
        <v>28</v>
      </c>
      <c r="F68" s="8">
        <v>15559</v>
      </c>
      <c r="G68" s="65">
        <f t="shared" si="11"/>
        <v>452</v>
      </c>
      <c r="M68" s="7" t="s">
        <v>11</v>
      </c>
      <c r="N68" s="8">
        <v>8486</v>
      </c>
      <c r="O68" s="8">
        <v>6770</v>
      </c>
      <c r="P68" s="8">
        <v>71</v>
      </c>
      <c r="Q68" s="8">
        <v>36</v>
      </c>
      <c r="R68" s="8">
        <v>16547</v>
      </c>
      <c r="S68" s="65">
        <f t="shared" si="10"/>
        <v>-214</v>
      </c>
    </row>
    <row r="69" spans="1:19" x14ac:dyDescent="0.25">
      <c r="A69" s="58" t="s">
        <v>9</v>
      </c>
      <c r="B69" s="8">
        <v>43</v>
      </c>
      <c r="C69" s="8">
        <v>38</v>
      </c>
      <c r="D69" s="8">
        <v>0</v>
      </c>
      <c r="E69" s="8">
        <v>0</v>
      </c>
      <c r="F69" s="8">
        <v>88</v>
      </c>
      <c r="G69" s="65">
        <f t="shared" si="11"/>
        <v>-6</v>
      </c>
      <c r="M69" s="7" t="s">
        <v>12</v>
      </c>
      <c r="N69" s="8">
        <v>17584</v>
      </c>
      <c r="O69" s="8">
        <v>15093</v>
      </c>
      <c r="P69" s="8">
        <v>76</v>
      </c>
      <c r="Q69" s="8">
        <v>109</v>
      </c>
      <c r="R69" s="8">
        <v>30745</v>
      </c>
      <c r="S69" s="65">
        <f t="shared" si="10"/>
        <v>-1281</v>
      </c>
    </row>
    <row r="70" spans="1:19" x14ac:dyDescent="0.25">
      <c r="A70" s="58" t="s">
        <v>10</v>
      </c>
      <c r="B70" s="8">
        <v>160</v>
      </c>
      <c r="C70" s="8">
        <v>125</v>
      </c>
      <c r="D70" s="8">
        <v>0</v>
      </c>
      <c r="E70" s="8">
        <v>0</v>
      </c>
      <c r="F70" s="8">
        <v>1361</v>
      </c>
      <c r="G70" s="65">
        <f t="shared" si="11"/>
        <v>180</v>
      </c>
      <c r="M70" s="7" t="s">
        <v>13</v>
      </c>
      <c r="N70" s="8">
        <v>1702</v>
      </c>
      <c r="O70" s="8">
        <v>1257</v>
      </c>
      <c r="P70" s="8">
        <v>4</v>
      </c>
      <c r="Q70" s="8">
        <v>4</v>
      </c>
      <c r="R70" s="8">
        <v>6674</v>
      </c>
      <c r="S70" s="65">
        <f t="shared" si="10"/>
        <v>-136</v>
      </c>
    </row>
    <row r="71" spans="1:19" x14ac:dyDescent="0.25">
      <c r="A71" s="58" t="s">
        <v>11</v>
      </c>
      <c r="B71" s="8">
        <v>8350</v>
      </c>
      <c r="C71" s="8">
        <v>6631</v>
      </c>
      <c r="D71" s="8">
        <v>71</v>
      </c>
      <c r="E71" s="8">
        <v>47</v>
      </c>
      <c r="F71" s="8">
        <v>16521</v>
      </c>
      <c r="G71" s="74">
        <f t="shared" si="11"/>
        <v>-126</v>
      </c>
      <c r="M71" s="7" t="s">
        <v>14</v>
      </c>
      <c r="N71" s="8">
        <v>4624</v>
      </c>
      <c r="O71" s="8">
        <v>4016</v>
      </c>
      <c r="P71" s="8">
        <v>14</v>
      </c>
      <c r="Q71" s="8">
        <v>35</v>
      </c>
      <c r="R71" s="8">
        <v>13474</v>
      </c>
      <c r="S71" s="65">
        <f t="shared" si="10"/>
        <v>-2904</v>
      </c>
    </row>
    <row r="72" spans="1:19" x14ac:dyDescent="0.25">
      <c r="A72" s="58" t="s">
        <v>12</v>
      </c>
      <c r="B72" s="8">
        <v>17569</v>
      </c>
      <c r="C72" s="8">
        <v>15118</v>
      </c>
      <c r="D72" s="8">
        <v>82</v>
      </c>
      <c r="E72" s="8">
        <v>134</v>
      </c>
      <c r="F72" s="8">
        <v>32157</v>
      </c>
      <c r="G72" s="74">
        <f t="shared" si="11"/>
        <v>-176</v>
      </c>
      <c r="M72" s="7" t="s">
        <v>15</v>
      </c>
      <c r="N72" s="8">
        <v>1137</v>
      </c>
      <c r="O72" s="8">
        <v>950</v>
      </c>
      <c r="P72" s="8">
        <v>6</v>
      </c>
      <c r="Q72" s="8">
        <v>5</v>
      </c>
      <c r="R72" s="8">
        <v>2310</v>
      </c>
      <c r="S72" s="65">
        <f t="shared" si="10"/>
        <v>-90</v>
      </c>
    </row>
    <row r="73" spans="1:19" x14ac:dyDescent="0.25">
      <c r="A73" s="58" t="s">
        <v>13</v>
      </c>
      <c r="B73" s="8">
        <v>1675</v>
      </c>
      <c r="C73" s="8">
        <v>1239</v>
      </c>
      <c r="D73" s="8">
        <v>3</v>
      </c>
      <c r="E73" s="8">
        <v>8</v>
      </c>
      <c r="F73" s="8">
        <v>6699</v>
      </c>
      <c r="G73" s="65">
        <f t="shared" si="11"/>
        <v>456</v>
      </c>
      <c r="M73" s="7" t="s">
        <v>16</v>
      </c>
      <c r="N73" s="8">
        <v>1186</v>
      </c>
      <c r="O73" s="8">
        <v>1089</v>
      </c>
      <c r="P73" s="8">
        <v>9</v>
      </c>
      <c r="Q73" s="8">
        <v>9</v>
      </c>
      <c r="R73" s="8">
        <v>1596</v>
      </c>
      <c r="S73" s="65">
        <f t="shared" si="10"/>
        <v>23</v>
      </c>
    </row>
    <row r="74" spans="1:19" x14ac:dyDescent="0.25">
      <c r="A74" s="58" t="s">
        <v>14</v>
      </c>
      <c r="B74" s="8">
        <v>4524</v>
      </c>
      <c r="C74" s="8">
        <v>3926</v>
      </c>
      <c r="D74" s="8">
        <v>12</v>
      </c>
      <c r="E74" s="8">
        <v>43</v>
      </c>
      <c r="F74" s="8">
        <v>16531</v>
      </c>
      <c r="G74" s="65">
        <f t="shared" si="11"/>
        <v>817</v>
      </c>
      <c r="M74" s="7" t="s">
        <v>17</v>
      </c>
      <c r="N74" s="8">
        <v>908</v>
      </c>
      <c r="O74" s="8">
        <v>690</v>
      </c>
      <c r="P74" s="8">
        <v>5</v>
      </c>
      <c r="Q74" s="8">
        <v>1</v>
      </c>
      <c r="R74" s="8">
        <v>865</v>
      </c>
      <c r="S74" s="65">
        <f t="shared" si="10"/>
        <v>-526</v>
      </c>
    </row>
    <row r="75" spans="1:19" x14ac:dyDescent="0.25">
      <c r="A75" s="58" t="s">
        <v>15</v>
      </c>
      <c r="B75" s="8">
        <v>1113</v>
      </c>
      <c r="C75" s="8">
        <v>933</v>
      </c>
      <c r="D75" s="8">
        <v>9</v>
      </c>
      <c r="E75" s="8">
        <v>9</v>
      </c>
      <c r="F75" s="8">
        <v>2416</v>
      </c>
      <c r="G75" s="65">
        <f t="shared" si="11"/>
        <v>46</v>
      </c>
      <c r="M75" s="7" t="s">
        <v>18</v>
      </c>
      <c r="N75" s="8">
        <v>1349</v>
      </c>
      <c r="O75" s="8">
        <v>1143</v>
      </c>
      <c r="P75" s="8">
        <v>21</v>
      </c>
      <c r="Q75" s="8">
        <v>9</v>
      </c>
      <c r="R75" s="8">
        <v>2320</v>
      </c>
      <c r="S75" s="65">
        <f t="shared" si="10"/>
        <v>46</v>
      </c>
    </row>
    <row r="76" spans="1:19" x14ac:dyDescent="0.25">
      <c r="A76" s="58" t="s">
        <v>16</v>
      </c>
      <c r="B76" s="8">
        <v>1175</v>
      </c>
      <c r="C76" s="8">
        <v>1080</v>
      </c>
      <c r="D76" s="8">
        <v>13</v>
      </c>
      <c r="E76" s="8">
        <v>13</v>
      </c>
      <c r="F76" s="8">
        <v>1599</v>
      </c>
      <c r="G76" s="65">
        <f t="shared" si="11"/>
        <v>-23</v>
      </c>
      <c r="M76" s="7" t="s">
        <v>19</v>
      </c>
      <c r="N76" s="8">
        <v>1723</v>
      </c>
      <c r="O76" s="8">
        <v>1533</v>
      </c>
      <c r="P76" s="8">
        <v>14</v>
      </c>
      <c r="Q76" s="8">
        <v>14</v>
      </c>
      <c r="R76" s="8">
        <v>5449</v>
      </c>
      <c r="S76" s="65">
        <f t="shared" si="10"/>
        <v>-192</v>
      </c>
    </row>
    <row r="77" spans="1:19" x14ac:dyDescent="0.25">
      <c r="A77" s="58" t="s">
        <v>17</v>
      </c>
      <c r="B77" s="8">
        <v>875</v>
      </c>
      <c r="C77" s="8">
        <v>664</v>
      </c>
      <c r="D77" s="8">
        <v>2</v>
      </c>
      <c r="E77" s="8">
        <v>5</v>
      </c>
      <c r="F77" s="8">
        <v>1475</v>
      </c>
      <c r="G77" s="65">
        <f t="shared" si="11"/>
        <v>543</v>
      </c>
      <c r="M77" s="7" t="s">
        <v>20</v>
      </c>
      <c r="N77" s="8">
        <v>6</v>
      </c>
      <c r="O77" s="8">
        <v>0</v>
      </c>
      <c r="P77" s="8">
        <v>0</v>
      </c>
      <c r="Q77" s="8">
        <v>0</v>
      </c>
      <c r="R77" s="8">
        <v>2</v>
      </c>
      <c r="S77" s="65">
        <f t="shared" si="10"/>
        <v>0</v>
      </c>
    </row>
    <row r="78" spans="1:19" x14ac:dyDescent="0.25">
      <c r="A78" s="58" t="s">
        <v>18</v>
      </c>
      <c r="B78" s="8">
        <v>1304</v>
      </c>
      <c r="C78" s="8">
        <v>1094</v>
      </c>
      <c r="D78" s="8">
        <v>12</v>
      </c>
      <c r="E78" s="8">
        <v>17</v>
      </c>
      <c r="F78" s="8">
        <v>2266</v>
      </c>
      <c r="G78" s="65">
        <f t="shared" si="11"/>
        <v>89</v>
      </c>
      <c r="M78" s="7" t="s">
        <v>21</v>
      </c>
      <c r="N78" s="8">
        <v>418</v>
      </c>
      <c r="O78" s="8">
        <v>379</v>
      </c>
      <c r="P78" s="8">
        <v>4</v>
      </c>
      <c r="Q78" s="8">
        <v>2</v>
      </c>
      <c r="R78" s="8">
        <v>2403</v>
      </c>
      <c r="S78" s="65">
        <f t="shared" si="10"/>
        <v>311</v>
      </c>
    </row>
    <row r="79" spans="1:19" x14ac:dyDescent="0.25">
      <c r="A79" s="58" t="s">
        <v>19</v>
      </c>
      <c r="B79" s="8">
        <v>1679</v>
      </c>
      <c r="C79" s="8">
        <v>1497</v>
      </c>
      <c r="D79" s="8">
        <v>10</v>
      </c>
      <c r="E79" s="8">
        <v>15</v>
      </c>
      <c r="F79" s="8">
        <v>5693</v>
      </c>
      <c r="G79" s="74">
        <f t="shared" si="11"/>
        <v>-1023</v>
      </c>
      <c r="M79" s="7" t="s">
        <v>22</v>
      </c>
      <c r="N79" s="8">
        <v>678</v>
      </c>
      <c r="O79" s="8">
        <v>557</v>
      </c>
      <c r="P79" s="8">
        <v>1</v>
      </c>
      <c r="Q79" s="8">
        <v>0</v>
      </c>
      <c r="R79" s="8">
        <v>5083</v>
      </c>
      <c r="S79" s="65">
        <f t="shared" si="10"/>
        <v>-640</v>
      </c>
    </row>
    <row r="80" spans="1:19" x14ac:dyDescent="0.25">
      <c r="A80" s="58" t="s">
        <v>20</v>
      </c>
      <c r="B80" s="8">
        <v>6</v>
      </c>
      <c r="C80" s="8">
        <v>0</v>
      </c>
      <c r="D80" s="8">
        <v>0</v>
      </c>
      <c r="E80" s="8">
        <v>0</v>
      </c>
      <c r="F80" s="8">
        <v>2</v>
      </c>
      <c r="G80" s="65">
        <f t="shared" si="11"/>
        <v>0</v>
      </c>
      <c r="M80" s="7" t="s">
        <v>23</v>
      </c>
      <c r="N80" s="8">
        <v>961</v>
      </c>
      <c r="O80" s="8">
        <v>800</v>
      </c>
      <c r="P80" s="8">
        <v>5</v>
      </c>
      <c r="Q80" s="8">
        <v>5</v>
      </c>
      <c r="R80" s="8">
        <v>1960</v>
      </c>
      <c r="S80" s="65">
        <f t="shared" si="10"/>
        <v>-315</v>
      </c>
    </row>
    <row r="81" spans="1:19" x14ac:dyDescent="0.25">
      <c r="A81" s="58" t="s">
        <v>21</v>
      </c>
      <c r="B81" s="8">
        <v>412</v>
      </c>
      <c r="C81" s="8">
        <v>376</v>
      </c>
      <c r="D81" s="8">
        <v>4</v>
      </c>
      <c r="E81" s="8">
        <v>4</v>
      </c>
      <c r="F81" s="8">
        <v>2067</v>
      </c>
      <c r="G81" s="65">
        <f t="shared" si="11"/>
        <v>134</v>
      </c>
      <c r="M81" s="7" t="s">
        <v>24</v>
      </c>
      <c r="N81" s="8">
        <v>2236</v>
      </c>
      <c r="O81" s="8">
        <v>2151</v>
      </c>
      <c r="P81" s="8">
        <v>8</v>
      </c>
      <c r="Q81" s="8">
        <v>19</v>
      </c>
      <c r="R81" s="8">
        <v>3872</v>
      </c>
      <c r="S81" s="65">
        <f t="shared" si="10"/>
        <v>39</v>
      </c>
    </row>
    <row r="82" spans="1:19" x14ac:dyDescent="0.25">
      <c r="A82" s="58" t="s">
        <v>22</v>
      </c>
      <c r="B82" s="8">
        <v>666</v>
      </c>
      <c r="C82" s="8">
        <v>544</v>
      </c>
      <c r="D82" s="8">
        <v>5</v>
      </c>
      <c r="E82" s="8">
        <v>2</v>
      </c>
      <c r="F82" s="8">
        <v>5676</v>
      </c>
      <c r="G82" s="65">
        <f t="shared" si="11"/>
        <v>280</v>
      </c>
      <c r="M82" s="7" t="s">
        <v>25</v>
      </c>
      <c r="N82" s="8">
        <v>1</v>
      </c>
      <c r="O82" s="8">
        <v>1</v>
      </c>
      <c r="P82" s="8">
        <v>0</v>
      </c>
      <c r="Q82" s="8">
        <v>0</v>
      </c>
      <c r="R82" s="8">
        <v>2</v>
      </c>
      <c r="S82" s="65">
        <f t="shared" si="10"/>
        <v>0</v>
      </c>
    </row>
    <row r="83" spans="1:19" x14ac:dyDescent="0.25">
      <c r="A83" s="58" t="s">
        <v>23</v>
      </c>
      <c r="B83" s="8">
        <v>952</v>
      </c>
      <c r="C83" s="8">
        <v>795</v>
      </c>
      <c r="D83" s="8">
        <v>1</v>
      </c>
      <c r="E83" s="8">
        <v>11</v>
      </c>
      <c r="F83" s="8">
        <v>2293</v>
      </c>
      <c r="G83" s="65">
        <f t="shared" si="11"/>
        <v>147</v>
      </c>
      <c r="M83" s="7" t="s">
        <v>26</v>
      </c>
      <c r="N83" s="8">
        <v>8156</v>
      </c>
      <c r="O83" s="8">
        <v>29</v>
      </c>
      <c r="P83" s="8">
        <v>296</v>
      </c>
      <c r="Q83" s="8">
        <v>29</v>
      </c>
      <c r="R83" s="8">
        <v>6998</v>
      </c>
      <c r="S83" s="65">
        <f t="shared" si="10"/>
        <v>-129</v>
      </c>
    </row>
    <row r="84" spans="1:19" x14ac:dyDescent="0.25">
      <c r="A84" s="58" t="s">
        <v>24</v>
      </c>
      <c r="B84" s="8">
        <v>2217</v>
      </c>
      <c r="C84" s="8">
        <v>2131</v>
      </c>
      <c r="D84" s="8">
        <v>13</v>
      </c>
      <c r="E84" s="8">
        <v>25</v>
      </c>
      <c r="F84" s="8">
        <v>3824</v>
      </c>
      <c r="G84" s="65">
        <f t="shared" si="11"/>
        <v>47</v>
      </c>
      <c r="M84" s="11" t="s">
        <v>27</v>
      </c>
      <c r="N84" s="9">
        <v>62512</v>
      </c>
      <c r="O84" s="9">
        <v>46484</v>
      </c>
      <c r="P84" s="9">
        <v>597</v>
      </c>
      <c r="Q84" s="9">
        <v>324</v>
      </c>
      <c r="R84" s="9">
        <v>126775</v>
      </c>
      <c r="S84" s="74">
        <f t="shared" si="10"/>
        <v>-7523</v>
      </c>
    </row>
    <row r="85" spans="1:19" x14ac:dyDescent="0.25">
      <c r="A85" s="58" t="s">
        <v>25</v>
      </c>
      <c r="B85" s="8">
        <v>1</v>
      </c>
      <c r="C85" s="8">
        <v>1</v>
      </c>
      <c r="D85" s="8">
        <v>0</v>
      </c>
      <c r="E85" s="8">
        <v>0</v>
      </c>
      <c r="F85" s="8">
        <v>2</v>
      </c>
      <c r="G85" s="65">
        <f t="shared" si="11"/>
        <v>0</v>
      </c>
    </row>
    <row r="86" spans="1:19" x14ac:dyDescent="0.25">
      <c r="A86" s="58" t="s">
        <v>26</v>
      </c>
      <c r="B86" s="8">
        <v>8329</v>
      </c>
      <c r="C86" s="8">
        <v>19</v>
      </c>
      <c r="D86" s="8">
        <v>374</v>
      </c>
      <c r="E86" s="8">
        <v>52</v>
      </c>
      <c r="F86" s="8">
        <v>7555</v>
      </c>
      <c r="G86" s="65">
        <f t="shared" si="11"/>
        <v>181</v>
      </c>
    </row>
    <row r="87" spans="1:19" x14ac:dyDescent="0.25">
      <c r="A87" s="59" t="s">
        <v>27</v>
      </c>
      <c r="B87" s="9">
        <v>62184</v>
      </c>
      <c r="C87" s="9">
        <v>46059</v>
      </c>
      <c r="D87" s="9">
        <v>701</v>
      </c>
      <c r="E87" s="9">
        <v>455</v>
      </c>
      <c r="F87" s="9">
        <v>134360</v>
      </c>
      <c r="G87" s="65">
        <f t="shared" si="11"/>
        <v>2283</v>
      </c>
      <c r="M87" s="99" t="s">
        <v>72</v>
      </c>
      <c r="N87" s="99"/>
      <c r="O87" s="99"/>
      <c r="P87" s="99"/>
    </row>
    <row r="89" spans="1:19" ht="25.5" x14ac:dyDescent="0.25">
      <c r="M89" s="61" t="s">
        <v>0</v>
      </c>
      <c r="N89" s="13" t="s">
        <v>1</v>
      </c>
      <c r="O89" s="13" t="s">
        <v>2</v>
      </c>
      <c r="P89" s="13" t="s">
        <v>3</v>
      </c>
      <c r="Q89" s="13" t="s">
        <v>4</v>
      </c>
      <c r="R89" s="13" t="s">
        <v>5</v>
      </c>
      <c r="S89" s="13" t="s">
        <v>75</v>
      </c>
    </row>
    <row r="90" spans="1:19" x14ac:dyDescent="0.25">
      <c r="A90" s="99" t="s">
        <v>78</v>
      </c>
      <c r="B90" s="99"/>
      <c r="C90" s="99"/>
      <c r="D90" s="99"/>
      <c r="M90" s="58" t="s">
        <v>6</v>
      </c>
      <c r="N90" s="8">
        <v>6342</v>
      </c>
      <c r="O90" s="8">
        <v>6007</v>
      </c>
      <c r="P90" s="8">
        <v>58</v>
      </c>
      <c r="Q90" s="8">
        <v>75</v>
      </c>
      <c r="R90" s="8">
        <v>10825</v>
      </c>
      <c r="S90" s="91">
        <f>R90-R117</f>
        <v>-72</v>
      </c>
    </row>
    <row r="91" spans="1:19" x14ac:dyDescent="0.25">
      <c r="M91" s="58" t="s">
        <v>7</v>
      </c>
      <c r="N91" s="8">
        <v>85</v>
      </c>
      <c r="O91" s="8">
        <v>39</v>
      </c>
      <c r="P91" s="8">
        <v>0</v>
      </c>
      <c r="Q91" s="8">
        <v>0</v>
      </c>
      <c r="R91" s="8">
        <v>188</v>
      </c>
      <c r="S91" s="56">
        <f t="shared" ref="S91:S111" si="12">R91-R118</f>
        <v>0</v>
      </c>
    </row>
    <row r="92" spans="1:19" ht="25.5" x14ac:dyDescent="0.25">
      <c r="A92" s="82" t="s">
        <v>0</v>
      </c>
      <c r="B92" s="83" t="s">
        <v>1</v>
      </c>
      <c r="C92" s="83" t="s">
        <v>2</v>
      </c>
      <c r="D92" s="83" t="s">
        <v>3</v>
      </c>
      <c r="E92" s="83" t="s">
        <v>4</v>
      </c>
      <c r="F92" s="83" t="s">
        <v>5</v>
      </c>
      <c r="M92" s="58" t="s">
        <v>8</v>
      </c>
      <c r="N92" s="8">
        <v>4661</v>
      </c>
      <c r="O92" s="8">
        <v>3752</v>
      </c>
      <c r="P92" s="8">
        <v>21</v>
      </c>
      <c r="Q92" s="8">
        <v>17</v>
      </c>
      <c r="R92" s="8">
        <v>15519</v>
      </c>
      <c r="S92" s="56">
        <f t="shared" si="12"/>
        <v>72</v>
      </c>
    </row>
    <row r="93" spans="1:19" x14ac:dyDescent="0.25">
      <c r="A93" s="84" t="s">
        <v>6</v>
      </c>
      <c r="B93" s="85">
        <v>6238</v>
      </c>
      <c r="C93" s="85">
        <v>5901</v>
      </c>
      <c r="D93" s="85">
        <v>24</v>
      </c>
      <c r="E93" s="85">
        <v>45</v>
      </c>
      <c r="F93" s="86">
        <v>10117</v>
      </c>
      <c r="M93" s="58" t="s">
        <v>9</v>
      </c>
      <c r="N93" s="8">
        <v>40</v>
      </c>
      <c r="O93" s="8">
        <v>36</v>
      </c>
      <c r="P93" s="8">
        <v>0</v>
      </c>
      <c r="Q93" s="8">
        <v>0</v>
      </c>
      <c r="R93" s="8">
        <v>89</v>
      </c>
      <c r="S93" s="56">
        <f t="shared" si="12"/>
        <v>0</v>
      </c>
    </row>
    <row r="94" spans="1:19" x14ac:dyDescent="0.25">
      <c r="A94" s="84" t="s">
        <v>7</v>
      </c>
      <c r="B94" s="85">
        <v>90</v>
      </c>
      <c r="C94" s="85">
        <v>45</v>
      </c>
      <c r="D94" s="85">
        <v>0</v>
      </c>
      <c r="E94" s="85">
        <v>1</v>
      </c>
      <c r="F94" s="86">
        <v>194</v>
      </c>
      <c r="M94" s="58" t="s">
        <v>10</v>
      </c>
      <c r="N94" s="8">
        <v>165</v>
      </c>
      <c r="O94" s="8">
        <v>129</v>
      </c>
      <c r="P94" s="8">
        <v>0</v>
      </c>
      <c r="Q94" s="8">
        <v>1</v>
      </c>
      <c r="R94" s="8">
        <v>1369</v>
      </c>
      <c r="S94" s="56">
        <f t="shared" si="12"/>
        <v>10</v>
      </c>
    </row>
    <row r="95" spans="1:19" x14ac:dyDescent="0.25">
      <c r="A95" s="84" t="s">
        <v>8</v>
      </c>
      <c r="B95" s="85">
        <v>4692</v>
      </c>
      <c r="C95" s="85">
        <v>3792</v>
      </c>
      <c r="D95" s="85">
        <v>9</v>
      </c>
      <c r="E95" s="85">
        <v>38</v>
      </c>
      <c r="F95" s="86">
        <v>15107</v>
      </c>
      <c r="M95" s="58" t="s">
        <v>11</v>
      </c>
      <c r="N95" s="8">
        <v>8423</v>
      </c>
      <c r="O95" s="8">
        <v>6706</v>
      </c>
      <c r="P95" s="8">
        <v>81</v>
      </c>
      <c r="Q95" s="8">
        <v>37</v>
      </c>
      <c r="R95" s="8">
        <v>16761</v>
      </c>
      <c r="S95" s="56">
        <f t="shared" si="12"/>
        <v>-50</v>
      </c>
    </row>
    <row r="96" spans="1:19" x14ac:dyDescent="0.25">
      <c r="A96" s="84" t="s">
        <v>9</v>
      </c>
      <c r="B96" s="85">
        <v>47</v>
      </c>
      <c r="C96" s="85">
        <v>43</v>
      </c>
      <c r="D96" s="85">
        <v>0</v>
      </c>
      <c r="E96" s="85">
        <v>0</v>
      </c>
      <c r="F96" s="86">
        <v>94</v>
      </c>
      <c r="M96" s="58" t="s">
        <v>12</v>
      </c>
      <c r="N96" s="8">
        <v>17518</v>
      </c>
      <c r="O96" s="8">
        <v>15036</v>
      </c>
      <c r="P96" s="8">
        <v>96</v>
      </c>
      <c r="Q96" s="8">
        <v>214</v>
      </c>
      <c r="R96" s="8">
        <v>32026</v>
      </c>
      <c r="S96" s="91">
        <f t="shared" si="12"/>
        <v>-197</v>
      </c>
    </row>
    <row r="97" spans="1:19" x14ac:dyDescent="0.25">
      <c r="A97" s="84" t="s">
        <v>10</v>
      </c>
      <c r="B97" s="85">
        <v>155</v>
      </c>
      <c r="C97" s="85">
        <v>118</v>
      </c>
      <c r="D97" s="85">
        <v>0</v>
      </c>
      <c r="E97" s="85">
        <v>1</v>
      </c>
      <c r="F97" s="86">
        <v>1181</v>
      </c>
      <c r="M97" s="58" t="s">
        <v>13</v>
      </c>
      <c r="N97" s="8">
        <v>1694</v>
      </c>
      <c r="O97" s="8">
        <v>1253</v>
      </c>
      <c r="P97" s="8">
        <v>3</v>
      </c>
      <c r="Q97" s="8">
        <v>7</v>
      </c>
      <c r="R97" s="8">
        <v>6810</v>
      </c>
      <c r="S97" s="56">
        <f t="shared" si="12"/>
        <v>56</v>
      </c>
    </row>
    <row r="98" spans="1:19" x14ac:dyDescent="0.25">
      <c r="A98" s="84" t="s">
        <v>11</v>
      </c>
      <c r="B98" s="85">
        <v>8298</v>
      </c>
      <c r="C98" s="85">
        <v>6591</v>
      </c>
      <c r="D98" s="85">
        <v>46</v>
      </c>
      <c r="E98" s="85">
        <v>69</v>
      </c>
      <c r="F98" s="86">
        <v>16647</v>
      </c>
      <c r="M98" s="58" t="s">
        <v>14</v>
      </c>
      <c r="N98" s="8">
        <v>4576</v>
      </c>
      <c r="O98" s="8">
        <v>3977</v>
      </c>
      <c r="P98" s="8">
        <v>27</v>
      </c>
      <c r="Q98" s="8">
        <v>65</v>
      </c>
      <c r="R98" s="8">
        <v>16378</v>
      </c>
      <c r="S98" s="56">
        <f t="shared" si="12"/>
        <v>23</v>
      </c>
    </row>
    <row r="99" spans="1:19" x14ac:dyDescent="0.25">
      <c r="A99" s="84" t="s">
        <v>12</v>
      </c>
      <c r="B99" s="85">
        <v>17626</v>
      </c>
      <c r="C99" s="85">
        <v>15197</v>
      </c>
      <c r="D99" s="85">
        <v>90</v>
      </c>
      <c r="E99" s="85">
        <v>193</v>
      </c>
      <c r="F99" s="86">
        <v>32333</v>
      </c>
      <c r="M99" s="58" t="s">
        <v>15</v>
      </c>
      <c r="N99" s="8">
        <v>1121</v>
      </c>
      <c r="O99" s="8">
        <v>936</v>
      </c>
      <c r="P99" s="8">
        <v>9</v>
      </c>
      <c r="Q99" s="8">
        <v>13</v>
      </c>
      <c r="R99" s="8">
        <v>2400</v>
      </c>
      <c r="S99" s="56">
        <f t="shared" si="12"/>
        <v>-26</v>
      </c>
    </row>
    <row r="100" spans="1:19" x14ac:dyDescent="0.25">
      <c r="A100" s="84" t="s">
        <v>13</v>
      </c>
      <c r="B100" s="85">
        <v>1666</v>
      </c>
      <c r="C100" s="85">
        <v>1234</v>
      </c>
      <c r="D100" s="85">
        <v>3</v>
      </c>
      <c r="E100" s="85">
        <v>10</v>
      </c>
      <c r="F100" s="86">
        <v>6243</v>
      </c>
      <c r="M100" s="58" t="s">
        <v>16</v>
      </c>
      <c r="N100" s="8">
        <v>1181</v>
      </c>
      <c r="O100" s="8">
        <v>1084</v>
      </c>
      <c r="P100" s="8">
        <v>22</v>
      </c>
      <c r="Q100" s="8">
        <v>16</v>
      </c>
      <c r="R100" s="8">
        <v>1573</v>
      </c>
      <c r="S100" s="56">
        <f t="shared" si="12"/>
        <v>-16</v>
      </c>
    </row>
    <row r="101" spans="1:19" x14ac:dyDescent="0.25">
      <c r="A101" s="84" t="s">
        <v>14</v>
      </c>
      <c r="B101" s="85">
        <v>4410</v>
      </c>
      <c r="C101" s="85">
        <v>3838</v>
      </c>
      <c r="D101" s="85">
        <v>17</v>
      </c>
      <c r="E101" s="85">
        <v>58</v>
      </c>
      <c r="F101" s="86">
        <v>15714</v>
      </c>
      <c r="M101" s="58" t="s">
        <v>17</v>
      </c>
      <c r="N101" s="8">
        <v>894</v>
      </c>
      <c r="O101" s="8">
        <v>679</v>
      </c>
      <c r="P101" s="8">
        <v>5</v>
      </c>
      <c r="Q101" s="8">
        <v>4</v>
      </c>
      <c r="R101" s="8">
        <v>1391</v>
      </c>
      <c r="S101" s="56">
        <f t="shared" si="12"/>
        <v>5</v>
      </c>
    </row>
    <row r="102" spans="1:19" x14ac:dyDescent="0.25">
      <c r="A102" s="84" t="s">
        <v>15</v>
      </c>
      <c r="B102" s="85">
        <v>1107</v>
      </c>
      <c r="C102" s="85">
        <v>925</v>
      </c>
      <c r="D102" s="85">
        <v>12</v>
      </c>
      <c r="E102" s="85">
        <v>10</v>
      </c>
      <c r="F102" s="86">
        <v>2370</v>
      </c>
      <c r="M102" s="58" t="s">
        <v>18</v>
      </c>
      <c r="N102" s="8">
        <v>1317</v>
      </c>
      <c r="O102" s="8">
        <v>1114</v>
      </c>
      <c r="P102" s="8">
        <v>17</v>
      </c>
      <c r="Q102" s="8">
        <v>15</v>
      </c>
      <c r="R102" s="8">
        <v>2274</v>
      </c>
      <c r="S102" s="56">
        <f t="shared" si="12"/>
        <v>-15</v>
      </c>
    </row>
    <row r="103" spans="1:19" x14ac:dyDescent="0.25">
      <c r="A103" s="84" t="s">
        <v>16</v>
      </c>
      <c r="B103" s="85">
        <v>1192</v>
      </c>
      <c r="C103" s="85">
        <v>1098</v>
      </c>
      <c r="D103" s="85">
        <v>15</v>
      </c>
      <c r="E103" s="85">
        <v>17</v>
      </c>
      <c r="F103" s="86">
        <v>1622</v>
      </c>
      <c r="M103" s="58" t="s">
        <v>19</v>
      </c>
      <c r="N103" s="8">
        <v>1697</v>
      </c>
      <c r="O103" s="8">
        <v>1512</v>
      </c>
      <c r="P103" s="8">
        <v>17</v>
      </c>
      <c r="Q103" s="8">
        <v>17</v>
      </c>
      <c r="R103" s="8">
        <v>5641</v>
      </c>
      <c r="S103" s="91">
        <f t="shared" si="12"/>
        <v>-103</v>
      </c>
    </row>
    <row r="104" spans="1:19" x14ac:dyDescent="0.25">
      <c r="A104" s="84" t="s">
        <v>17</v>
      </c>
      <c r="B104" s="85">
        <v>850</v>
      </c>
      <c r="C104" s="85">
        <v>640</v>
      </c>
      <c r="D104" s="85">
        <v>2</v>
      </c>
      <c r="E104" s="85">
        <v>1</v>
      </c>
      <c r="F104" s="86">
        <v>932</v>
      </c>
      <c r="M104" s="58" t="s">
        <v>20</v>
      </c>
      <c r="N104" s="8">
        <v>6</v>
      </c>
      <c r="O104" s="8">
        <v>0</v>
      </c>
      <c r="P104" s="8">
        <v>0</v>
      </c>
      <c r="Q104" s="8">
        <v>0</v>
      </c>
      <c r="R104" s="8">
        <v>2</v>
      </c>
      <c r="S104" s="56">
        <f t="shared" si="12"/>
        <v>0</v>
      </c>
    </row>
    <row r="105" spans="1:19" x14ac:dyDescent="0.25">
      <c r="A105" s="84" t="s">
        <v>18</v>
      </c>
      <c r="B105" s="85">
        <v>1296</v>
      </c>
      <c r="C105" s="85">
        <v>1100</v>
      </c>
      <c r="D105" s="85">
        <v>16</v>
      </c>
      <c r="E105" s="85">
        <v>10</v>
      </c>
      <c r="F105" s="86">
        <v>2177</v>
      </c>
      <c r="M105" s="58" t="s">
        <v>21</v>
      </c>
      <c r="N105" s="8">
        <v>412</v>
      </c>
      <c r="O105" s="8">
        <v>375</v>
      </c>
      <c r="P105" s="8">
        <v>2</v>
      </c>
      <c r="Q105" s="8">
        <v>5</v>
      </c>
      <c r="R105" s="8">
        <v>2092</v>
      </c>
      <c r="S105" s="56">
        <f t="shared" si="12"/>
        <v>-10</v>
      </c>
    </row>
    <row r="106" spans="1:19" x14ac:dyDescent="0.25">
      <c r="A106" s="84" t="s">
        <v>19</v>
      </c>
      <c r="B106" s="85">
        <v>1631</v>
      </c>
      <c r="C106" s="85">
        <v>1460</v>
      </c>
      <c r="D106" s="85">
        <v>11</v>
      </c>
      <c r="E106" s="85">
        <v>14</v>
      </c>
      <c r="F106" s="86">
        <v>6716</v>
      </c>
      <c r="M106" s="58" t="s">
        <v>22</v>
      </c>
      <c r="N106" s="8">
        <v>675</v>
      </c>
      <c r="O106" s="8">
        <v>554</v>
      </c>
      <c r="P106" s="8">
        <v>2</v>
      </c>
      <c r="Q106" s="8">
        <v>1</v>
      </c>
      <c r="R106" s="8">
        <v>5723</v>
      </c>
      <c r="S106" s="56">
        <f t="shared" si="12"/>
        <v>15</v>
      </c>
    </row>
    <row r="107" spans="1:19" x14ac:dyDescent="0.25">
      <c r="A107" s="84" t="s">
        <v>20</v>
      </c>
      <c r="B107" s="85">
        <v>6</v>
      </c>
      <c r="C107" s="85">
        <v>0</v>
      </c>
      <c r="D107" s="85">
        <v>0</v>
      </c>
      <c r="E107" s="85">
        <v>0</v>
      </c>
      <c r="F107" s="86">
        <v>2</v>
      </c>
      <c r="M107" s="58" t="s">
        <v>23</v>
      </c>
      <c r="N107" s="8">
        <v>954</v>
      </c>
      <c r="O107" s="8">
        <v>793</v>
      </c>
      <c r="P107" s="8">
        <v>5</v>
      </c>
      <c r="Q107" s="8">
        <v>8</v>
      </c>
      <c r="R107" s="8">
        <v>2275</v>
      </c>
      <c r="S107" s="56">
        <f t="shared" si="12"/>
        <v>2</v>
      </c>
    </row>
    <row r="108" spans="1:19" x14ac:dyDescent="0.25">
      <c r="A108" s="84" t="s">
        <v>21</v>
      </c>
      <c r="B108" s="85">
        <v>415</v>
      </c>
      <c r="C108" s="85">
        <v>378</v>
      </c>
      <c r="D108" s="85">
        <v>4</v>
      </c>
      <c r="E108" s="85">
        <v>5</v>
      </c>
      <c r="F108" s="86">
        <v>1933</v>
      </c>
      <c r="M108" s="58" t="s">
        <v>24</v>
      </c>
      <c r="N108" s="8">
        <v>2230</v>
      </c>
      <c r="O108" s="8">
        <v>2146</v>
      </c>
      <c r="P108" s="8">
        <v>16</v>
      </c>
      <c r="Q108" s="8">
        <v>17</v>
      </c>
      <c r="R108" s="8">
        <v>3833</v>
      </c>
      <c r="S108" s="56">
        <f t="shared" si="12"/>
        <v>4</v>
      </c>
    </row>
    <row r="109" spans="1:19" x14ac:dyDescent="0.25">
      <c r="A109" s="84" t="s">
        <v>22</v>
      </c>
      <c r="B109" s="85">
        <v>647</v>
      </c>
      <c r="C109" s="85">
        <v>527</v>
      </c>
      <c r="D109" s="85">
        <v>2</v>
      </c>
      <c r="E109" s="85">
        <v>3</v>
      </c>
      <c r="F109" s="86">
        <v>5396</v>
      </c>
      <c r="M109" s="58" t="s">
        <v>25</v>
      </c>
      <c r="N109" s="8">
        <v>1</v>
      </c>
      <c r="O109" s="8">
        <v>1</v>
      </c>
      <c r="P109" s="8">
        <v>0</v>
      </c>
      <c r="Q109" s="8">
        <v>0</v>
      </c>
      <c r="R109" s="8">
        <v>2</v>
      </c>
      <c r="S109" s="56">
        <f t="shared" si="12"/>
        <v>0</v>
      </c>
    </row>
    <row r="110" spans="1:19" x14ac:dyDescent="0.25">
      <c r="A110" s="84" t="s">
        <v>23</v>
      </c>
      <c r="B110" s="85">
        <v>949</v>
      </c>
      <c r="C110" s="85">
        <v>792</v>
      </c>
      <c r="D110" s="85">
        <v>4</v>
      </c>
      <c r="E110" s="85">
        <v>4</v>
      </c>
      <c r="F110" s="86">
        <v>2146</v>
      </c>
      <c r="M110" s="58" t="s">
        <v>26</v>
      </c>
      <c r="N110" s="8">
        <v>8240</v>
      </c>
      <c r="O110" s="8">
        <v>31</v>
      </c>
      <c r="P110" s="8">
        <v>332</v>
      </c>
      <c r="Q110" s="8">
        <v>72</v>
      </c>
      <c r="R110" s="8">
        <v>7127</v>
      </c>
      <c r="S110" s="91">
        <f t="shared" si="12"/>
        <v>-484</v>
      </c>
    </row>
    <row r="111" spans="1:19" x14ac:dyDescent="0.25">
      <c r="A111" s="84" t="s">
        <v>24</v>
      </c>
      <c r="B111" s="85">
        <v>2212</v>
      </c>
      <c r="C111" s="85">
        <v>2128</v>
      </c>
      <c r="D111" s="85">
        <v>17</v>
      </c>
      <c r="E111" s="85">
        <v>23</v>
      </c>
      <c r="F111" s="86">
        <v>3777</v>
      </c>
      <c r="M111" s="59" t="s">
        <v>27</v>
      </c>
      <c r="N111" s="9">
        <v>62232</v>
      </c>
      <c r="O111" s="9">
        <v>46160</v>
      </c>
      <c r="P111" s="9">
        <v>713</v>
      </c>
      <c r="Q111" s="9">
        <v>584</v>
      </c>
      <c r="R111" s="9">
        <v>134298</v>
      </c>
      <c r="S111" s="92">
        <f t="shared" si="12"/>
        <v>-786</v>
      </c>
    </row>
    <row r="112" spans="1:19" x14ac:dyDescent="0.25">
      <c r="A112" s="84" t="s">
        <v>25</v>
      </c>
      <c r="B112" s="85">
        <v>1</v>
      </c>
      <c r="C112" s="85">
        <v>1</v>
      </c>
      <c r="D112" s="85">
        <v>0</v>
      </c>
      <c r="E112" s="85">
        <v>0</v>
      </c>
      <c r="F112" s="86">
        <v>2</v>
      </c>
    </row>
    <row r="113" spans="1:18" x14ac:dyDescent="0.25">
      <c r="A113" s="84" t="s">
        <v>26</v>
      </c>
      <c r="B113" s="85">
        <v>8029</v>
      </c>
      <c r="C113" s="85">
        <v>21</v>
      </c>
      <c r="D113" s="85">
        <v>359</v>
      </c>
      <c r="E113" s="85">
        <v>69</v>
      </c>
      <c r="F113" s="86">
        <v>7374</v>
      </c>
    </row>
    <row r="114" spans="1:18" x14ac:dyDescent="0.25">
      <c r="A114" s="87" t="s">
        <v>27</v>
      </c>
      <c r="B114" s="88">
        <v>61557</v>
      </c>
      <c r="C114" s="89">
        <v>45829</v>
      </c>
      <c r="D114" s="89">
        <v>631</v>
      </c>
      <c r="E114" s="89">
        <v>571</v>
      </c>
      <c r="F114" s="90">
        <v>132077</v>
      </c>
      <c r="M114" s="99" t="s">
        <v>74</v>
      </c>
      <c r="N114" s="99"/>
      <c r="O114" s="99"/>
      <c r="P114" s="99"/>
    </row>
    <row r="116" spans="1:18" ht="25.5" x14ac:dyDescent="0.25">
      <c r="M116" s="94" t="s">
        <v>0</v>
      </c>
      <c r="N116" s="71" t="s">
        <v>1</v>
      </c>
      <c r="O116" s="71" t="s">
        <v>2</v>
      </c>
      <c r="P116" s="71" t="s">
        <v>3</v>
      </c>
      <c r="Q116" s="71" t="s">
        <v>4</v>
      </c>
      <c r="R116" s="71" t="s">
        <v>5</v>
      </c>
    </row>
    <row r="117" spans="1:18" x14ac:dyDescent="0.25">
      <c r="M117" s="93" t="s">
        <v>6</v>
      </c>
      <c r="N117" s="46">
        <v>6338</v>
      </c>
      <c r="O117" s="46">
        <v>6004</v>
      </c>
      <c r="P117" s="46">
        <v>20</v>
      </c>
      <c r="Q117" s="46">
        <v>69</v>
      </c>
      <c r="R117" s="46">
        <v>10897</v>
      </c>
    </row>
    <row r="118" spans="1:18" x14ac:dyDescent="0.25">
      <c r="M118" s="93" t="s">
        <v>7</v>
      </c>
      <c r="N118" s="46">
        <v>85</v>
      </c>
      <c r="O118" s="46">
        <v>39</v>
      </c>
      <c r="P118" s="46">
        <v>0</v>
      </c>
      <c r="Q118" s="46">
        <v>1</v>
      </c>
      <c r="R118" s="46">
        <v>188</v>
      </c>
    </row>
    <row r="119" spans="1:18" x14ac:dyDescent="0.25">
      <c r="M119" s="93" t="s">
        <v>8</v>
      </c>
      <c r="N119" s="46">
        <v>4632</v>
      </c>
      <c r="O119" s="46">
        <v>3720</v>
      </c>
      <c r="P119" s="46">
        <v>19</v>
      </c>
      <c r="Q119" s="46">
        <v>67</v>
      </c>
      <c r="R119" s="46">
        <v>15447</v>
      </c>
    </row>
    <row r="120" spans="1:18" x14ac:dyDescent="0.25">
      <c r="M120" s="93" t="s">
        <v>9</v>
      </c>
      <c r="N120" s="46">
        <v>40</v>
      </c>
      <c r="O120" s="46">
        <v>36</v>
      </c>
      <c r="P120" s="46">
        <v>0</v>
      </c>
      <c r="Q120" s="46">
        <v>2</v>
      </c>
      <c r="R120" s="46">
        <v>89</v>
      </c>
    </row>
    <row r="121" spans="1:18" x14ac:dyDescent="0.25">
      <c r="M121" s="93" t="s">
        <v>10</v>
      </c>
      <c r="N121" s="46">
        <v>162</v>
      </c>
      <c r="O121" s="46">
        <v>126</v>
      </c>
      <c r="P121" s="46">
        <v>0</v>
      </c>
      <c r="Q121" s="46">
        <v>0</v>
      </c>
      <c r="R121" s="46">
        <v>1359</v>
      </c>
    </row>
    <row r="122" spans="1:18" x14ac:dyDescent="0.25">
      <c r="M122" s="93" t="s">
        <v>11</v>
      </c>
      <c r="N122" s="46">
        <v>8341</v>
      </c>
      <c r="O122" s="46">
        <v>6630</v>
      </c>
      <c r="P122" s="46">
        <v>84</v>
      </c>
      <c r="Q122" s="46">
        <v>117</v>
      </c>
      <c r="R122" s="46">
        <v>16811</v>
      </c>
    </row>
    <row r="123" spans="1:18" x14ac:dyDescent="0.25">
      <c r="M123" s="93" t="s">
        <v>12</v>
      </c>
      <c r="N123" s="46">
        <v>17485</v>
      </c>
      <c r="O123" s="46">
        <v>15013</v>
      </c>
      <c r="P123" s="46">
        <v>86</v>
      </c>
      <c r="Q123" s="46">
        <v>251</v>
      </c>
      <c r="R123" s="46">
        <v>32223</v>
      </c>
    </row>
    <row r="124" spans="1:18" x14ac:dyDescent="0.25">
      <c r="M124" s="93" t="s">
        <v>13</v>
      </c>
      <c r="N124" s="46">
        <v>1680</v>
      </c>
      <c r="O124" s="46">
        <v>1238</v>
      </c>
      <c r="P124" s="46">
        <v>3</v>
      </c>
      <c r="Q124" s="46">
        <v>7</v>
      </c>
      <c r="R124" s="46">
        <v>6754</v>
      </c>
    </row>
    <row r="125" spans="1:18" x14ac:dyDescent="0.25">
      <c r="M125" s="93" t="s">
        <v>14</v>
      </c>
      <c r="N125" s="46">
        <v>4526</v>
      </c>
      <c r="O125" s="46">
        <v>3931</v>
      </c>
      <c r="P125" s="46">
        <v>18</v>
      </c>
      <c r="Q125" s="46">
        <v>61</v>
      </c>
      <c r="R125" s="46">
        <v>16355</v>
      </c>
    </row>
    <row r="126" spans="1:18" x14ac:dyDescent="0.25">
      <c r="M126" s="93" t="s">
        <v>15</v>
      </c>
      <c r="N126" s="46">
        <v>1117</v>
      </c>
      <c r="O126" s="46">
        <v>932</v>
      </c>
      <c r="P126" s="46">
        <v>15</v>
      </c>
      <c r="Q126" s="46">
        <v>17</v>
      </c>
      <c r="R126" s="46">
        <v>2426</v>
      </c>
    </row>
    <row r="127" spans="1:18" x14ac:dyDescent="0.25">
      <c r="M127" s="93" t="s">
        <v>16</v>
      </c>
      <c r="N127" s="46">
        <v>1167</v>
      </c>
      <c r="O127" s="46">
        <v>1073</v>
      </c>
      <c r="P127" s="46">
        <v>11</v>
      </c>
      <c r="Q127" s="46">
        <v>22</v>
      </c>
      <c r="R127" s="46">
        <v>1589</v>
      </c>
    </row>
    <row r="128" spans="1:18" x14ac:dyDescent="0.25">
      <c r="M128" s="93" t="s">
        <v>17</v>
      </c>
      <c r="N128" s="46">
        <v>880</v>
      </c>
      <c r="O128" s="46">
        <v>666</v>
      </c>
      <c r="P128" s="46">
        <v>1</v>
      </c>
      <c r="Q128" s="46">
        <v>7</v>
      </c>
      <c r="R128" s="46">
        <v>1386</v>
      </c>
    </row>
    <row r="129" spans="13:18" x14ac:dyDescent="0.25">
      <c r="M129" s="93" t="s">
        <v>18</v>
      </c>
      <c r="N129" s="46">
        <v>1302</v>
      </c>
      <c r="O129" s="46">
        <v>1100</v>
      </c>
      <c r="P129" s="46">
        <v>14</v>
      </c>
      <c r="Q129" s="46">
        <v>27</v>
      </c>
      <c r="R129" s="46">
        <v>2289</v>
      </c>
    </row>
    <row r="130" spans="13:18" x14ac:dyDescent="0.25">
      <c r="M130" s="93" t="s">
        <v>19</v>
      </c>
      <c r="N130" s="46">
        <v>1675</v>
      </c>
      <c r="O130" s="46">
        <v>1493</v>
      </c>
      <c r="P130" s="46">
        <v>12</v>
      </c>
      <c r="Q130" s="46">
        <v>22</v>
      </c>
      <c r="R130" s="46">
        <v>5744</v>
      </c>
    </row>
    <row r="131" spans="13:18" x14ac:dyDescent="0.25">
      <c r="M131" s="93" t="s">
        <v>20</v>
      </c>
      <c r="N131" s="46">
        <v>6</v>
      </c>
      <c r="O131" s="46">
        <v>0</v>
      </c>
      <c r="P131" s="46">
        <v>0</v>
      </c>
      <c r="Q131" s="46">
        <v>0</v>
      </c>
      <c r="R131" s="46">
        <v>2</v>
      </c>
    </row>
    <row r="132" spans="13:18" x14ac:dyDescent="0.25">
      <c r="M132" s="93" t="s">
        <v>21</v>
      </c>
      <c r="N132" s="46">
        <v>407</v>
      </c>
      <c r="O132" s="46">
        <v>370</v>
      </c>
      <c r="P132" s="46">
        <v>1</v>
      </c>
      <c r="Q132" s="46">
        <v>7</v>
      </c>
      <c r="R132" s="46">
        <v>2102</v>
      </c>
    </row>
    <row r="133" spans="13:18" x14ac:dyDescent="0.25">
      <c r="M133" s="93" t="s">
        <v>22</v>
      </c>
      <c r="N133" s="46">
        <v>667</v>
      </c>
      <c r="O133" s="46">
        <v>546</v>
      </c>
      <c r="P133" s="46">
        <v>0</v>
      </c>
      <c r="Q133" s="46">
        <v>3</v>
      </c>
      <c r="R133" s="46">
        <v>5708</v>
      </c>
    </row>
    <row r="134" spans="13:18" x14ac:dyDescent="0.25">
      <c r="M134" s="93" t="s">
        <v>23</v>
      </c>
      <c r="N134" s="46">
        <v>942</v>
      </c>
      <c r="O134" s="46">
        <v>781</v>
      </c>
      <c r="P134" s="46">
        <v>4</v>
      </c>
      <c r="Q134" s="46">
        <v>16</v>
      </c>
      <c r="R134" s="46">
        <v>2273</v>
      </c>
    </row>
    <row r="135" spans="13:18" x14ac:dyDescent="0.25">
      <c r="M135" s="93" t="s">
        <v>24</v>
      </c>
      <c r="N135" s="46">
        <v>2208</v>
      </c>
      <c r="O135" s="46">
        <v>2123</v>
      </c>
      <c r="P135" s="46">
        <v>20</v>
      </c>
      <c r="Q135" s="46">
        <v>45</v>
      </c>
      <c r="R135" s="46">
        <v>3829</v>
      </c>
    </row>
    <row r="136" spans="13:18" x14ac:dyDescent="0.25">
      <c r="M136" s="93" t="s">
        <v>25</v>
      </c>
      <c r="N136" s="46">
        <v>1</v>
      </c>
      <c r="O136" s="46">
        <v>1</v>
      </c>
      <c r="P136" s="46">
        <v>0</v>
      </c>
      <c r="Q136" s="46">
        <v>0</v>
      </c>
      <c r="R136" s="46">
        <v>2</v>
      </c>
    </row>
    <row r="137" spans="13:18" x14ac:dyDescent="0.25">
      <c r="M137" s="93" t="s">
        <v>26</v>
      </c>
      <c r="N137" s="46">
        <v>8435</v>
      </c>
      <c r="O137" s="46">
        <v>23</v>
      </c>
      <c r="P137" s="46">
        <v>433</v>
      </c>
      <c r="Q137" s="46">
        <v>92</v>
      </c>
      <c r="R137" s="46">
        <v>7611</v>
      </c>
    </row>
    <row r="138" spans="13:18" x14ac:dyDescent="0.25">
      <c r="M138" s="95" t="s">
        <v>27</v>
      </c>
      <c r="N138" s="72">
        <v>62096</v>
      </c>
      <c r="O138" s="72">
        <v>45845</v>
      </c>
      <c r="P138" s="72">
        <v>741</v>
      </c>
      <c r="Q138" s="72">
        <v>833</v>
      </c>
      <c r="R138" s="72">
        <v>135084</v>
      </c>
    </row>
  </sheetData>
  <mergeCells count="17">
    <mergeCell ref="Q15:S15"/>
    <mergeCell ref="N5:R5"/>
    <mergeCell ref="M24:S24"/>
    <mergeCell ref="M28:R28"/>
    <mergeCell ref="B5:E5"/>
    <mergeCell ref="N14:S14"/>
    <mergeCell ref="M114:P114"/>
    <mergeCell ref="A63:D63"/>
    <mergeCell ref="A90:D90"/>
    <mergeCell ref="N15:P15"/>
    <mergeCell ref="B33:E33"/>
    <mergeCell ref="M33:P33"/>
    <mergeCell ref="M60:P60"/>
    <mergeCell ref="M87:P87"/>
    <mergeCell ref="A30:B30"/>
    <mergeCell ref="A59:B59"/>
    <mergeCell ref="A31:B31"/>
  </mergeCells>
  <pageMargins left="0.7" right="0.7" top="0.75" bottom="0.75" header="0.3" footer="0.3"/>
  <pageSetup paperSize="9" scale="2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25"/>
  <sheetViews>
    <sheetView workbookViewId="0">
      <selection activeCell="A2" sqref="A2:D25"/>
    </sheetView>
  </sheetViews>
  <sheetFormatPr defaultRowHeight="15" x14ac:dyDescent="0.25"/>
  <cols>
    <col min="1" max="1" width="19.85546875" customWidth="1"/>
    <col min="2" max="2" width="32.42578125" customWidth="1"/>
    <col min="3" max="3" width="11.85546875" customWidth="1"/>
    <col min="4" max="4" width="11.5703125" customWidth="1"/>
  </cols>
  <sheetData>
    <row r="5" spans="1:4" x14ac:dyDescent="0.25">
      <c r="B5" s="99" t="s">
        <v>39</v>
      </c>
      <c r="C5" s="99"/>
      <c r="D5" s="99"/>
    </row>
    <row r="8" spans="1:4" ht="40.5" customHeight="1" thickBot="1" x14ac:dyDescent="0.3">
      <c r="A8" s="19" t="s">
        <v>30</v>
      </c>
      <c r="B8" s="19" t="s">
        <v>31</v>
      </c>
      <c r="C8" s="13" t="s">
        <v>1</v>
      </c>
      <c r="D8" s="13" t="s">
        <v>32</v>
      </c>
    </row>
    <row r="9" spans="1:4" ht="15.75" thickBot="1" x14ac:dyDescent="0.3">
      <c r="A9" s="20" t="s">
        <v>34</v>
      </c>
      <c r="B9" s="21" t="s">
        <v>34</v>
      </c>
      <c r="C9" s="15">
        <v>14</v>
      </c>
      <c r="D9" s="8">
        <v>6</v>
      </c>
    </row>
    <row r="10" spans="1:4" x14ac:dyDescent="0.25">
      <c r="A10" s="116" t="s">
        <v>35</v>
      </c>
      <c r="B10" s="16" t="s">
        <v>36</v>
      </c>
      <c r="C10" s="15">
        <v>7</v>
      </c>
      <c r="D10" s="8">
        <v>8</v>
      </c>
    </row>
    <row r="11" spans="1:4" x14ac:dyDescent="0.25">
      <c r="A11" s="117" t="s">
        <v>33</v>
      </c>
      <c r="B11" s="17" t="s">
        <v>37</v>
      </c>
      <c r="C11" s="15">
        <v>14</v>
      </c>
      <c r="D11" s="8">
        <v>21</v>
      </c>
    </row>
    <row r="12" spans="1:4" x14ac:dyDescent="0.25">
      <c r="A12" s="117" t="s">
        <v>33</v>
      </c>
      <c r="B12" s="17" t="s">
        <v>35</v>
      </c>
      <c r="C12" s="15">
        <v>41</v>
      </c>
      <c r="D12" s="8">
        <v>47</v>
      </c>
    </row>
    <row r="13" spans="1:4" ht="23.25" thickBot="1" x14ac:dyDescent="0.3">
      <c r="A13" s="118" t="s">
        <v>33</v>
      </c>
      <c r="B13" s="18" t="s">
        <v>38</v>
      </c>
      <c r="C13" s="15">
        <v>0</v>
      </c>
      <c r="D13" s="8">
        <v>14</v>
      </c>
    </row>
    <row r="14" spans="1:4" x14ac:dyDescent="0.25">
      <c r="A14" s="119" t="s">
        <v>27</v>
      </c>
      <c r="B14" s="119" t="s">
        <v>33</v>
      </c>
      <c r="C14" s="9">
        <v>76</v>
      </c>
      <c r="D14" s="9">
        <v>96</v>
      </c>
    </row>
    <row r="16" spans="1:4" ht="15.75" thickBot="1" x14ac:dyDescent="0.3"/>
    <row r="17" spans="1:4" ht="15.75" thickBot="1" x14ac:dyDescent="0.3">
      <c r="B17" s="104" t="s">
        <v>40</v>
      </c>
      <c r="C17" s="105"/>
      <c r="D17" s="105"/>
    </row>
    <row r="19" spans="1:4" ht="39" thickBot="1" x14ac:dyDescent="0.3">
      <c r="A19" s="19" t="s">
        <v>30</v>
      </c>
      <c r="B19" s="19" t="s">
        <v>31</v>
      </c>
      <c r="C19" s="13" t="s">
        <v>1</v>
      </c>
      <c r="D19" s="13" t="s">
        <v>32</v>
      </c>
    </row>
    <row r="20" spans="1:4" ht="15.75" thickBot="1" x14ac:dyDescent="0.3">
      <c r="A20" s="20" t="s">
        <v>34</v>
      </c>
      <c r="B20" s="21" t="s">
        <v>34</v>
      </c>
      <c r="C20" s="15">
        <v>17</v>
      </c>
      <c r="D20" s="8">
        <v>10</v>
      </c>
    </row>
    <row r="21" spans="1:4" x14ac:dyDescent="0.25">
      <c r="A21" s="116" t="s">
        <v>35</v>
      </c>
      <c r="B21" s="16" t="s">
        <v>36</v>
      </c>
      <c r="C21" s="15">
        <v>11</v>
      </c>
      <c r="D21" s="8">
        <v>11</v>
      </c>
    </row>
    <row r="22" spans="1:4" x14ac:dyDescent="0.25">
      <c r="A22" s="117" t="s">
        <v>33</v>
      </c>
      <c r="B22" s="17" t="s">
        <v>37</v>
      </c>
      <c r="C22" s="15">
        <v>15</v>
      </c>
      <c r="D22" s="8">
        <v>21</v>
      </c>
    </row>
    <row r="23" spans="1:4" x14ac:dyDescent="0.25">
      <c r="A23" s="117" t="s">
        <v>33</v>
      </c>
      <c r="B23" s="17" t="s">
        <v>35</v>
      </c>
      <c r="C23" s="15">
        <v>41</v>
      </c>
      <c r="D23" s="8">
        <v>42</v>
      </c>
    </row>
    <row r="24" spans="1:4" ht="23.25" thickBot="1" x14ac:dyDescent="0.3">
      <c r="A24" s="118" t="s">
        <v>33</v>
      </c>
      <c r="B24" s="18" t="s">
        <v>38</v>
      </c>
      <c r="C24" s="15">
        <v>0</v>
      </c>
      <c r="D24" s="8">
        <v>15</v>
      </c>
    </row>
    <row r="25" spans="1:4" x14ac:dyDescent="0.25">
      <c r="A25" s="119" t="s">
        <v>27</v>
      </c>
      <c r="B25" s="119" t="s">
        <v>33</v>
      </c>
      <c r="C25" s="9">
        <v>84</v>
      </c>
      <c r="D25" s="9">
        <v>99</v>
      </c>
    </row>
  </sheetData>
  <mergeCells count="6">
    <mergeCell ref="B17:D17"/>
    <mergeCell ref="A21:A24"/>
    <mergeCell ref="A25:B25"/>
    <mergeCell ref="B5:D5"/>
    <mergeCell ref="A10:A13"/>
    <mergeCell ref="A14:B14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153"/>
  <sheetViews>
    <sheetView workbookViewId="0">
      <selection activeCell="K6" sqref="K6:P29"/>
    </sheetView>
  </sheetViews>
  <sheetFormatPr defaultRowHeight="15" x14ac:dyDescent="0.25"/>
  <cols>
    <col min="1" max="1" width="33.7109375" customWidth="1"/>
    <col min="2" max="3" width="11.140625" customWidth="1"/>
    <col min="5" max="5" width="12.42578125" customWidth="1"/>
    <col min="6" max="6" width="11.85546875" customWidth="1"/>
    <col min="11" max="11" width="42" customWidth="1"/>
    <col min="12" max="12" width="11.42578125" customWidth="1"/>
    <col min="13" max="13" width="15.140625" customWidth="1"/>
    <col min="14" max="14" width="11" customWidth="1"/>
    <col min="15" max="15" width="11.5703125" customWidth="1"/>
  </cols>
  <sheetData>
    <row r="5" spans="1:16" ht="15.75" thickBot="1" x14ac:dyDescent="0.3"/>
    <row r="6" spans="1:16" ht="15.75" thickBot="1" x14ac:dyDescent="0.3">
      <c r="A6" s="107" t="s">
        <v>58</v>
      </c>
      <c r="B6" s="108"/>
      <c r="C6" s="108"/>
      <c r="D6" s="108"/>
      <c r="E6" s="108"/>
      <c r="F6" s="109"/>
      <c r="K6" s="107" t="s">
        <v>62</v>
      </c>
      <c r="L6" s="108"/>
      <c r="M6" s="108"/>
      <c r="N6" s="108"/>
      <c r="O6" s="108"/>
      <c r="P6" s="109"/>
    </row>
    <row r="8" spans="1:16" x14ac:dyDescent="0.25">
      <c r="A8" s="14" t="s">
        <v>0</v>
      </c>
      <c r="B8" s="13" t="s">
        <v>1</v>
      </c>
      <c r="C8" s="13" t="s">
        <v>2</v>
      </c>
      <c r="D8" s="13" t="s">
        <v>3</v>
      </c>
      <c r="E8" s="13" t="s">
        <v>4</v>
      </c>
      <c r="F8" s="13" t="s">
        <v>28</v>
      </c>
      <c r="K8" s="14" t="s">
        <v>0</v>
      </c>
      <c r="L8" s="13" t="s">
        <v>1</v>
      </c>
      <c r="M8" s="13" t="s">
        <v>2</v>
      </c>
      <c r="N8" s="13" t="s">
        <v>3</v>
      </c>
      <c r="O8" s="13" t="s">
        <v>4</v>
      </c>
      <c r="P8" s="13" t="s">
        <v>28</v>
      </c>
    </row>
    <row r="9" spans="1:16" x14ac:dyDescent="0.25">
      <c r="A9" s="7" t="s">
        <v>6</v>
      </c>
      <c r="B9" s="8">
        <v>1810</v>
      </c>
      <c r="C9" s="8">
        <v>1796</v>
      </c>
      <c r="D9" s="8">
        <v>4</v>
      </c>
      <c r="E9" s="8">
        <v>21</v>
      </c>
      <c r="F9" s="56">
        <f>D9-E9</f>
        <v>-17</v>
      </c>
      <c r="K9" s="64" t="s">
        <v>6</v>
      </c>
      <c r="L9" s="8">
        <v>1817</v>
      </c>
      <c r="M9" s="8">
        <v>1797</v>
      </c>
      <c r="N9" s="8">
        <f>D9+D34+D59+D84</f>
        <v>40</v>
      </c>
      <c r="O9" s="8">
        <f>E9+E34+E59+E84</f>
        <v>63</v>
      </c>
      <c r="P9" s="66">
        <f>N9-O9</f>
        <v>-23</v>
      </c>
    </row>
    <row r="10" spans="1:16" x14ac:dyDescent="0.25">
      <c r="A10" s="7" t="s">
        <v>7</v>
      </c>
      <c r="B10" s="8">
        <v>8</v>
      </c>
      <c r="C10" s="8">
        <v>6</v>
      </c>
      <c r="D10" s="8">
        <v>0</v>
      </c>
      <c r="E10" s="8">
        <v>0</v>
      </c>
      <c r="F10" s="56">
        <f t="shared" ref="F10:F28" si="0">D10-E10</f>
        <v>0</v>
      </c>
      <c r="K10" s="64" t="s">
        <v>7</v>
      </c>
      <c r="L10" s="8">
        <v>8</v>
      </c>
      <c r="M10" s="8">
        <v>6</v>
      </c>
      <c r="N10" s="8">
        <f t="shared" ref="N10:N28" si="1">D10+D35+D60+D85</f>
        <v>0</v>
      </c>
      <c r="O10" s="8">
        <f t="shared" ref="O10:O28" si="2">E10+E35+E60+E85</f>
        <v>0</v>
      </c>
      <c r="P10" s="65">
        <f t="shared" ref="P10:P28" si="3">N10-O10</f>
        <v>0</v>
      </c>
    </row>
    <row r="11" spans="1:16" x14ac:dyDescent="0.25">
      <c r="A11" s="7" t="s">
        <v>8</v>
      </c>
      <c r="B11" s="8">
        <v>885</v>
      </c>
      <c r="C11" s="8">
        <v>793</v>
      </c>
      <c r="D11" s="8">
        <v>7</v>
      </c>
      <c r="E11" s="8">
        <v>17</v>
      </c>
      <c r="F11" s="56">
        <f t="shared" si="0"/>
        <v>-10</v>
      </c>
      <c r="K11" s="64" t="s">
        <v>8</v>
      </c>
      <c r="L11" s="8">
        <v>886</v>
      </c>
      <c r="M11" s="8">
        <v>800</v>
      </c>
      <c r="N11" s="8">
        <f t="shared" si="1"/>
        <v>20</v>
      </c>
      <c r="O11" s="8">
        <f t="shared" si="2"/>
        <v>40</v>
      </c>
      <c r="P11" s="66">
        <f t="shared" si="3"/>
        <v>-20</v>
      </c>
    </row>
    <row r="12" spans="1:16" ht="25.5" x14ac:dyDescent="0.25">
      <c r="A12" s="7" t="s">
        <v>9</v>
      </c>
      <c r="B12" s="8">
        <v>9</v>
      </c>
      <c r="C12" s="8">
        <v>8</v>
      </c>
      <c r="D12" s="8">
        <v>0</v>
      </c>
      <c r="E12" s="8">
        <v>0</v>
      </c>
      <c r="F12" s="56">
        <f t="shared" si="0"/>
        <v>0</v>
      </c>
      <c r="K12" s="64" t="s">
        <v>9</v>
      </c>
      <c r="L12" s="8">
        <v>10</v>
      </c>
      <c r="M12" s="8">
        <v>9</v>
      </c>
      <c r="N12" s="8">
        <f t="shared" si="1"/>
        <v>1</v>
      </c>
      <c r="O12" s="8">
        <f t="shared" si="2"/>
        <v>0</v>
      </c>
      <c r="P12" s="65">
        <f t="shared" si="3"/>
        <v>1</v>
      </c>
    </row>
    <row r="13" spans="1:16" ht="25.5" x14ac:dyDescent="0.25">
      <c r="A13" s="7" t="s">
        <v>10</v>
      </c>
      <c r="B13" s="8">
        <v>31</v>
      </c>
      <c r="C13" s="8">
        <v>28</v>
      </c>
      <c r="D13" s="8">
        <v>0</v>
      </c>
      <c r="E13" s="8">
        <v>0</v>
      </c>
      <c r="F13" s="56">
        <f t="shared" si="0"/>
        <v>0</v>
      </c>
      <c r="K13" s="64" t="s">
        <v>10</v>
      </c>
      <c r="L13" s="8">
        <v>30</v>
      </c>
      <c r="M13" s="8">
        <v>27</v>
      </c>
      <c r="N13" s="8">
        <f t="shared" si="1"/>
        <v>0</v>
      </c>
      <c r="O13" s="8">
        <f t="shared" si="2"/>
        <v>1</v>
      </c>
      <c r="P13" s="65">
        <f t="shared" si="3"/>
        <v>-1</v>
      </c>
    </row>
    <row r="14" spans="1:16" x14ac:dyDescent="0.25">
      <c r="A14" s="7" t="s">
        <v>11</v>
      </c>
      <c r="B14" s="8">
        <v>698</v>
      </c>
      <c r="C14" s="8">
        <v>570</v>
      </c>
      <c r="D14" s="8">
        <v>5</v>
      </c>
      <c r="E14" s="8">
        <v>8</v>
      </c>
      <c r="F14" s="56">
        <f t="shared" si="0"/>
        <v>-3</v>
      </c>
      <c r="K14" s="64" t="s">
        <v>11</v>
      </c>
      <c r="L14" s="8">
        <v>720</v>
      </c>
      <c r="M14" s="8">
        <v>579</v>
      </c>
      <c r="N14" s="8">
        <f t="shared" si="1"/>
        <v>20</v>
      </c>
      <c r="O14" s="8">
        <f t="shared" si="2"/>
        <v>23</v>
      </c>
      <c r="P14" s="65">
        <f t="shared" si="3"/>
        <v>-3</v>
      </c>
    </row>
    <row r="15" spans="1:16" ht="25.5" x14ac:dyDescent="0.25">
      <c r="A15" s="7" t="s">
        <v>12</v>
      </c>
      <c r="B15" s="8">
        <v>4417</v>
      </c>
      <c r="C15" s="8">
        <v>4104</v>
      </c>
      <c r="D15" s="8">
        <v>31</v>
      </c>
      <c r="E15" s="8">
        <v>83</v>
      </c>
      <c r="F15" s="56">
        <f t="shared" si="0"/>
        <v>-52</v>
      </c>
      <c r="K15" s="64" t="s">
        <v>12</v>
      </c>
      <c r="L15" s="8">
        <v>4437</v>
      </c>
      <c r="M15" s="8">
        <v>4092</v>
      </c>
      <c r="N15" s="8">
        <f t="shared" si="1"/>
        <v>97</v>
      </c>
      <c r="O15" s="8">
        <f t="shared" si="2"/>
        <v>228</v>
      </c>
      <c r="P15" s="66">
        <f t="shared" si="3"/>
        <v>-131</v>
      </c>
    </row>
    <row r="16" spans="1:16" x14ac:dyDescent="0.25">
      <c r="A16" s="7" t="s">
        <v>13</v>
      </c>
      <c r="B16" s="8">
        <v>205</v>
      </c>
      <c r="C16" s="8">
        <v>171</v>
      </c>
      <c r="D16" s="8">
        <v>0</v>
      </c>
      <c r="E16" s="8">
        <v>0</v>
      </c>
      <c r="F16" s="56">
        <f t="shared" si="0"/>
        <v>0</v>
      </c>
      <c r="K16" s="64" t="s">
        <v>13</v>
      </c>
      <c r="L16" s="8">
        <v>213</v>
      </c>
      <c r="M16" s="8">
        <v>177</v>
      </c>
      <c r="N16" s="8">
        <f t="shared" si="1"/>
        <v>2</v>
      </c>
      <c r="O16" s="8">
        <f t="shared" si="2"/>
        <v>1</v>
      </c>
      <c r="P16" s="65">
        <f t="shared" si="3"/>
        <v>1</v>
      </c>
    </row>
    <row r="17" spans="1:18" ht="25.5" x14ac:dyDescent="0.25">
      <c r="A17" s="7" t="s">
        <v>14</v>
      </c>
      <c r="B17" s="8">
        <v>1275</v>
      </c>
      <c r="C17" s="8">
        <v>1174</v>
      </c>
      <c r="D17" s="8">
        <v>5</v>
      </c>
      <c r="E17" s="8">
        <v>21</v>
      </c>
      <c r="F17" s="56">
        <f t="shared" si="0"/>
        <v>-16</v>
      </c>
      <c r="K17" s="64" t="s">
        <v>14</v>
      </c>
      <c r="L17" s="8">
        <v>1324</v>
      </c>
      <c r="M17" s="8">
        <v>1200</v>
      </c>
      <c r="N17" s="8">
        <f t="shared" si="1"/>
        <v>28</v>
      </c>
      <c r="O17" s="8">
        <f t="shared" si="2"/>
        <v>64</v>
      </c>
      <c r="P17" s="66">
        <f t="shared" si="3"/>
        <v>-36</v>
      </c>
    </row>
    <row r="18" spans="1:18" x14ac:dyDescent="0.25">
      <c r="A18" s="7" t="s">
        <v>15</v>
      </c>
      <c r="B18" s="8">
        <v>222</v>
      </c>
      <c r="C18" s="8">
        <v>194</v>
      </c>
      <c r="D18" s="8">
        <v>3</v>
      </c>
      <c r="E18" s="8">
        <v>4</v>
      </c>
      <c r="F18" s="56">
        <f t="shared" si="0"/>
        <v>-1</v>
      </c>
      <c r="K18" s="64" t="s">
        <v>15</v>
      </c>
      <c r="L18" s="8">
        <v>232</v>
      </c>
      <c r="M18" s="8">
        <v>199</v>
      </c>
      <c r="N18" s="8">
        <f t="shared" si="1"/>
        <v>10</v>
      </c>
      <c r="O18" s="8">
        <f t="shared" si="2"/>
        <v>10</v>
      </c>
      <c r="P18" s="65">
        <f t="shared" si="3"/>
        <v>0</v>
      </c>
    </row>
    <row r="19" spans="1:18" x14ac:dyDescent="0.25">
      <c r="A19" s="7" t="s">
        <v>16</v>
      </c>
      <c r="B19" s="8">
        <v>310</v>
      </c>
      <c r="C19" s="8">
        <v>305</v>
      </c>
      <c r="D19" s="8">
        <v>7</v>
      </c>
      <c r="E19" s="8">
        <v>12</v>
      </c>
      <c r="F19" s="56">
        <f t="shared" si="0"/>
        <v>-5</v>
      </c>
      <c r="K19" s="64" t="s">
        <v>16</v>
      </c>
      <c r="L19" s="8">
        <v>311</v>
      </c>
      <c r="M19" s="8">
        <v>304</v>
      </c>
      <c r="N19" s="8">
        <f t="shared" si="1"/>
        <v>23</v>
      </c>
      <c r="O19" s="8">
        <f t="shared" si="2"/>
        <v>27</v>
      </c>
      <c r="P19" s="66">
        <f t="shared" si="3"/>
        <v>-4</v>
      </c>
    </row>
    <row r="20" spans="1:18" x14ac:dyDescent="0.25">
      <c r="A20" s="7" t="s">
        <v>17</v>
      </c>
      <c r="B20" s="8">
        <v>173</v>
      </c>
      <c r="C20" s="8">
        <v>140</v>
      </c>
      <c r="D20" s="8">
        <v>0</v>
      </c>
      <c r="E20" s="8">
        <v>1</v>
      </c>
      <c r="F20" s="56">
        <f t="shared" si="0"/>
        <v>-1</v>
      </c>
      <c r="K20" s="64" t="s">
        <v>17</v>
      </c>
      <c r="L20" s="8">
        <v>187</v>
      </c>
      <c r="M20" s="8">
        <v>145</v>
      </c>
      <c r="N20" s="8">
        <f t="shared" si="1"/>
        <v>6</v>
      </c>
      <c r="O20" s="8">
        <f t="shared" si="2"/>
        <v>3</v>
      </c>
      <c r="P20" s="65">
        <f t="shared" si="3"/>
        <v>3</v>
      </c>
    </row>
    <row r="21" spans="1:18" ht="25.5" x14ac:dyDescent="0.25">
      <c r="A21" s="7" t="s">
        <v>18</v>
      </c>
      <c r="B21" s="8">
        <v>227</v>
      </c>
      <c r="C21" s="8">
        <v>206</v>
      </c>
      <c r="D21" s="8">
        <v>4</v>
      </c>
      <c r="E21" s="8">
        <v>10</v>
      </c>
      <c r="F21" s="56">
        <f t="shared" si="0"/>
        <v>-6</v>
      </c>
      <c r="K21" s="64" t="s">
        <v>18</v>
      </c>
      <c r="L21" s="8">
        <v>250</v>
      </c>
      <c r="M21" s="8">
        <v>220</v>
      </c>
      <c r="N21" s="8">
        <f t="shared" si="1"/>
        <v>20</v>
      </c>
      <c r="O21" s="8">
        <f t="shared" si="2"/>
        <v>14</v>
      </c>
      <c r="P21" s="65">
        <f t="shared" si="3"/>
        <v>6</v>
      </c>
    </row>
    <row r="22" spans="1:18" ht="25.5" x14ac:dyDescent="0.25">
      <c r="A22" s="7" t="s">
        <v>19</v>
      </c>
      <c r="B22" s="8">
        <v>421</v>
      </c>
      <c r="C22" s="8">
        <v>389</v>
      </c>
      <c r="D22" s="8">
        <v>7</v>
      </c>
      <c r="E22" s="8">
        <v>5</v>
      </c>
      <c r="F22" s="56">
        <f t="shared" si="0"/>
        <v>2</v>
      </c>
      <c r="K22" s="64" t="s">
        <v>19</v>
      </c>
      <c r="L22" s="8">
        <v>421</v>
      </c>
      <c r="M22" s="8">
        <v>382</v>
      </c>
      <c r="N22" s="8">
        <f t="shared" si="1"/>
        <v>16</v>
      </c>
      <c r="O22" s="8">
        <f t="shared" si="2"/>
        <v>22</v>
      </c>
      <c r="P22" s="66">
        <f t="shared" si="3"/>
        <v>-6</v>
      </c>
    </row>
    <row r="23" spans="1:18" x14ac:dyDescent="0.25">
      <c r="A23" s="7" t="s">
        <v>21</v>
      </c>
      <c r="B23" s="8">
        <v>152</v>
      </c>
      <c r="C23" s="8">
        <v>140</v>
      </c>
      <c r="D23" s="8">
        <v>0</v>
      </c>
      <c r="E23" s="8">
        <v>4</v>
      </c>
      <c r="F23" s="56">
        <f t="shared" si="0"/>
        <v>-4</v>
      </c>
      <c r="K23" s="64" t="s">
        <v>21</v>
      </c>
      <c r="L23" s="8">
        <v>149</v>
      </c>
      <c r="M23" s="8">
        <v>135</v>
      </c>
      <c r="N23" s="8">
        <f t="shared" si="1"/>
        <v>6</v>
      </c>
      <c r="O23" s="8">
        <f t="shared" si="2"/>
        <v>10</v>
      </c>
      <c r="P23" s="66">
        <f t="shared" si="3"/>
        <v>-4</v>
      </c>
      <c r="R23" s="98">
        <f>(L28-L53)*100/L53</f>
        <v>0.54975261132490383</v>
      </c>
    </row>
    <row r="24" spans="1:18" x14ac:dyDescent="0.25">
      <c r="A24" s="7" t="s">
        <v>22</v>
      </c>
      <c r="B24" s="8">
        <v>232</v>
      </c>
      <c r="C24" s="8">
        <v>202</v>
      </c>
      <c r="D24" s="8">
        <v>0</v>
      </c>
      <c r="E24" s="8">
        <v>1</v>
      </c>
      <c r="F24" s="56">
        <f t="shared" si="0"/>
        <v>-1</v>
      </c>
      <c r="K24" s="64" t="s">
        <v>22</v>
      </c>
      <c r="L24" s="8">
        <v>245</v>
      </c>
      <c r="M24" s="8">
        <v>209</v>
      </c>
      <c r="N24" s="8">
        <f t="shared" si="1"/>
        <v>2</v>
      </c>
      <c r="O24" s="8">
        <f t="shared" si="2"/>
        <v>2</v>
      </c>
      <c r="P24" s="65">
        <f t="shared" si="3"/>
        <v>0</v>
      </c>
    </row>
    <row r="25" spans="1:18" ht="25.5" x14ac:dyDescent="0.25">
      <c r="A25" s="7" t="s">
        <v>23</v>
      </c>
      <c r="B25" s="8">
        <v>220</v>
      </c>
      <c r="C25" s="8">
        <v>203</v>
      </c>
      <c r="D25" s="8">
        <v>1</v>
      </c>
      <c r="E25" s="8">
        <v>6</v>
      </c>
      <c r="F25" s="56">
        <f t="shared" si="0"/>
        <v>-5</v>
      </c>
      <c r="K25" s="64" t="s">
        <v>23</v>
      </c>
      <c r="L25" s="8">
        <v>232</v>
      </c>
      <c r="M25" s="8">
        <v>214</v>
      </c>
      <c r="N25" s="8">
        <f t="shared" si="1"/>
        <v>5</v>
      </c>
      <c r="O25" s="8">
        <f t="shared" si="2"/>
        <v>12</v>
      </c>
      <c r="P25" s="66">
        <f t="shared" si="3"/>
        <v>-7</v>
      </c>
    </row>
    <row r="26" spans="1:18" x14ac:dyDescent="0.25">
      <c r="A26" s="7" t="s">
        <v>24</v>
      </c>
      <c r="B26" s="8">
        <v>932</v>
      </c>
      <c r="C26" s="8">
        <v>921</v>
      </c>
      <c r="D26" s="8">
        <v>6</v>
      </c>
      <c r="E26" s="8">
        <v>22</v>
      </c>
      <c r="F26" s="56">
        <f t="shared" si="0"/>
        <v>-16</v>
      </c>
      <c r="K26" s="64" t="s">
        <v>24</v>
      </c>
      <c r="L26" s="8">
        <v>978</v>
      </c>
      <c r="M26" s="8">
        <v>947</v>
      </c>
      <c r="N26" s="8">
        <f t="shared" si="1"/>
        <v>32</v>
      </c>
      <c r="O26" s="8">
        <f t="shared" si="2"/>
        <v>43</v>
      </c>
      <c r="P26" s="66">
        <f t="shared" si="3"/>
        <v>-11</v>
      </c>
    </row>
    <row r="27" spans="1:18" x14ac:dyDescent="0.25">
      <c r="A27" s="7" t="s">
        <v>26</v>
      </c>
      <c r="B27" s="8">
        <v>2265</v>
      </c>
      <c r="C27" s="8">
        <v>6</v>
      </c>
      <c r="D27" s="8">
        <v>123</v>
      </c>
      <c r="E27" s="8">
        <v>29</v>
      </c>
      <c r="F27" s="56">
        <f t="shared" si="0"/>
        <v>94</v>
      </c>
      <c r="K27" s="64" t="s">
        <v>26</v>
      </c>
      <c r="L27" s="8">
        <v>2182</v>
      </c>
      <c r="M27" s="8">
        <v>6</v>
      </c>
      <c r="N27" s="8">
        <f t="shared" si="1"/>
        <v>426</v>
      </c>
      <c r="O27" s="8">
        <f t="shared" si="2"/>
        <v>84</v>
      </c>
      <c r="P27" s="67">
        <f t="shared" si="3"/>
        <v>342</v>
      </c>
      <c r="R27" s="96">
        <f>O28-O27</f>
        <v>563</v>
      </c>
    </row>
    <row r="28" spans="1:18" x14ac:dyDescent="0.25">
      <c r="A28" s="11" t="s">
        <v>27</v>
      </c>
      <c r="B28" s="9">
        <v>14492</v>
      </c>
      <c r="C28" s="9">
        <v>11356</v>
      </c>
      <c r="D28" s="9">
        <v>203</v>
      </c>
      <c r="E28" s="9">
        <v>244</v>
      </c>
      <c r="F28" s="57">
        <f t="shared" si="0"/>
        <v>-41</v>
      </c>
      <c r="K28" s="11" t="s">
        <v>27</v>
      </c>
      <c r="L28" s="9">
        <v>14632</v>
      </c>
      <c r="M28" s="9">
        <v>11448</v>
      </c>
      <c r="N28" s="75">
        <f t="shared" si="1"/>
        <v>754</v>
      </c>
      <c r="O28" s="75">
        <f t="shared" si="2"/>
        <v>647</v>
      </c>
      <c r="P28" s="75">
        <f t="shared" si="3"/>
        <v>107</v>
      </c>
    </row>
    <row r="29" spans="1:18" x14ac:dyDescent="0.25">
      <c r="M29" t="s">
        <v>68</v>
      </c>
      <c r="N29" s="56">
        <f>N28-N53</f>
        <v>-186</v>
      </c>
      <c r="O29" s="56">
        <f>O28-O53</f>
        <v>-118</v>
      </c>
      <c r="P29" s="56">
        <f>N29-O29</f>
        <v>-68</v>
      </c>
    </row>
    <row r="30" spans="1:18" ht="15.75" thickBot="1" x14ac:dyDescent="0.3"/>
    <row r="31" spans="1:18" ht="15.75" thickBot="1" x14ac:dyDescent="0.3">
      <c r="A31" s="107" t="s">
        <v>59</v>
      </c>
      <c r="B31" s="108"/>
      <c r="C31" s="108"/>
      <c r="D31" s="108"/>
      <c r="E31" s="108"/>
      <c r="F31" s="109"/>
      <c r="K31" s="107" t="s">
        <v>63</v>
      </c>
      <c r="L31" s="108"/>
      <c r="M31" s="108"/>
      <c r="N31" s="108"/>
      <c r="O31" s="108"/>
      <c r="P31" s="109"/>
    </row>
    <row r="33" spans="1:16" x14ac:dyDescent="0.25">
      <c r="A33" s="55" t="s">
        <v>0</v>
      </c>
      <c r="B33" s="60" t="s">
        <v>1</v>
      </c>
      <c r="C33" s="60" t="s">
        <v>2</v>
      </c>
      <c r="D33" s="60" t="s">
        <v>3</v>
      </c>
      <c r="E33" s="60" t="s">
        <v>4</v>
      </c>
      <c r="F33" s="60" t="s">
        <v>28</v>
      </c>
      <c r="K33" s="14" t="s">
        <v>0</v>
      </c>
      <c r="L33" s="13" t="s">
        <v>1</v>
      </c>
      <c r="M33" s="13" t="s">
        <v>2</v>
      </c>
      <c r="N33" s="13" t="s">
        <v>3</v>
      </c>
      <c r="O33" s="13" t="s">
        <v>4</v>
      </c>
      <c r="P33" s="13" t="s">
        <v>28</v>
      </c>
    </row>
    <row r="34" spans="1:16" x14ac:dyDescent="0.25">
      <c r="A34" s="58" t="s">
        <v>6</v>
      </c>
      <c r="B34" s="8">
        <v>1798</v>
      </c>
      <c r="C34" s="8">
        <v>1784</v>
      </c>
      <c r="D34" s="8">
        <v>13</v>
      </c>
      <c r="E34" s="8">
        <v>27</v>
      </c>
      <c r="F34" s="8">
        <f>D34-E34</f>
        <v>-14</v>
      </c>
      <c r="K34" s="64" t="s">
        <v>6</v>
      </c>
      <c r="L34" s="46">
        <v>1824</v>
      </c>
      <c r="M34" s="46">
        <v>1809</v>
      </c>
      <c r="N34" s="8">
        <f>N59+N84+N109+N134</f>
        <v>92</v>
      </c>
      <c r="O34" s="8">
        <f>O59+O84+O109+O134</f>
        <v>66</v>
      </c>
      <c r="P34" s="73">
        <f>N34-O34</f>
        <v>26</v>
      </c>
    </row>
    <row r="35" spans="1:16" x14ac:dyDescent="0.25">
      <c r="A35" s="58" t="s">
        <v>7</v>
      </c>
      <c r="B35" s="8">
        <v>8</v>
      </c>
      <c r="C35" s="8">
        <v>6</v>
      </c>
      <c r="D35" s="8">
        <v>0</v>
      </c>
      <c r="E35" s="8">
        <v>0</v>
      </c>
      <c r="F35" s="8">
        <f t="shared" ref="F35:F53" si="4">D35-E35</f>
        <v>0</v>
      </c>
      <c r="K35" s="64" t="s">
        <v>7</v>
      </c>
      <c r="L35" s="46">
        <v>8</v>
      </c>
      <c r="M35" s="46">
        <v>6</v>
      </c>
      <c r="N35" s="8">
        <f t="shared" ref="N35:O53" si="5">N60+N85+N110+N135</f>
        <v>0</v>
      </c>
      <c r="O35" s="8">
        <f t="shared" si="5"/>
        <v>1</v>
      </c>
      <c r="P35" s="74">
        <f t="shared" ref="P35:P53" si="6">N35-O35</f>
        <v>-1</v>
      </c>
    </row>
    <row r="36" spans="1:16" x14ac:dyDescent="0.25">
      <c r="A36" s="58" t="s">
        <v>8</v>
      </c>
      <c r="B36" s="8">
        <v>888</v>
      </c>
      <c r="C36" s="8">
        <v>796</v>
      </c>
      <c r="D36" s="8">
        <v>3</v>
      </c>
      <c r="E36" s="8">
        <v>5</v>
      </c>
      <c r="F36" s="8">
        <f t="shared" si="4"/>
        <v>-2</v>
      </c>
      <c r="K36" s="64" t="s">
        <v>8</v>
      </c>
      <c r="L36" s="46">
        <v>893</v>
      </c>
      <c r="M36" s="46">
        <v>803</v>
      </c>
      <c r="N36" s="8">
        <f t="shared" si="5"/>
        <v>19</v>
      </c>
      <c r="O36" s="8">
        <f t="shared" si="5"/>
        <v>40</v>
      </c>
      <c r="P36" s="74">
        <f t="shared" si="6"/>
        <v>-21</v>
      </c>
    </row>
    <row r="37" spans="1:16" ht="25.5" x14ac:dyDescent="0.25">
      <c r="A37" s="58" t="s">
        <v>9</v>
      </c>
      <c r="B37" s="8">
        <v>9</v>
      </c>
      <c r="C37" s="8">
        <v>8</v>
      </c>
      <c r="D37" s="8">
        <v>0</v>
      </c>
      <c r="E37" s="8">
        <v>0</v>
      </c>
      <c r="F37" s="8">
        <f t="shared" si="4"/>
        <v>0</v>
      </c>
      <c r="K37" s="64" t="s">
        <v>9</v>
      </c>
      <c r="L37" s="46">
        <v>9</v>
      </c>
      <c r="M37" s="46">
        <v>8</v>
      </c>
      <c r="N37" s="8">
        <f t="shared" si="5"/>
        <v>0</v>
      </c>
      <c r="O37" s="8">
        <f t="shared" si="5"/>
        <v>1</v>
      </c>
      <c r="P37" s="74">
        <f t="shared" si="6"/>
        <v>-1</v>
      </c>
    </row>
    <row r="38" spans="1:16" ht="25.5" x14ac:dyDescent="0.25">
      <c r="A38" s="58" t="s">
        <v>10</v>
      </c>
      <c r="B38" s="8">
        <v>30</v>
      </c>
      <c r="C38" s="8">
        <v>27</v>
      </c>
      <c r="D38" s="8">
        <v>0</v>
      </c>
      <c r="E38" s="8">
        <v>1</v>
      </c>
      <c r="F38" s="8">
        <f t="shared" si="4"/>
        <v>-1</v>
      </c>
      <c r="K38" s="64" t="s">
        <v>10</v>
      </c>
      <c r="L38" s="46">
        <v>31</v>
      </c>
      <c r="M38" s="46">
        <v>28</v>
      </c>
      <c r="N38" s="8">
        <f t="shared" si="5"/>
        <v>0</v>
      </c>
      <c r="O38" s="8">
        <f t="shared" si="5"/>
        <v>0</v>
      </c>
      <c r="P38" s="73">
        <f t="shared" si="6"/>
        <v>0</v>
      </c>
    </row>
    <row r="39" spans="1:16" x14ac:dyDescent="0.25">
      <c r="A39" s="58" t="s">
        <v>11</v>
      </c>
      <c r="B39" s="8">
        <v>701</v>
      </c>
      <c r="C39" s="8">
        <v>571</v>
      </c>
      <c r="D39" s="8">
        <v>4</v>
      </c>
      <c r="E39" s="8">
        <v>7</v>
      </c>
      <c r="F39" s="8">
        <f t="shared" si="4"/>
        <v>-3</v>
      </c>
      <c r="K39" s="64" t="s">
        <v>11</v>
      </c>
      <c r="L39" s="46">
        <v>703</v>
      </c>
      <c r="M39" s="46">
        <v>577</v>
      </c>
      <c r="N39" s="8">
        <f t="shared" si="5"/>
        <v>16</v>
      </c>
      <c r="O39" s="8">
        <f t="shared" si="5"/>
        <v>29</v>
      </c>
      <c r="P39" s="74">
        <f t="shared" si="6"/>
        <v>-13</v>
      </c>
    </row>
    <row r="40" spans="1:16" ht="25.5" x14ac:dyDescent="0.25">
      <c r="A40" s="58" t="s">
        <v>12</v>
      </c>
      <c r="B40" s="8">
        <v>4397</v>
      </c>
      <c r="C40" s="8">
        <v>4079</v>
      </c>
      <c r="D40" s="8">
        <v>23</v>
      </c>
      <c r="E40" s="8">
        <v>86</v>
      </c>
      <c r="F40" s="8">
        <f t="shared" si="4"/>
        <v>-63</v>
      </c>
      <c r="K40" s="64" t="s">
        <v>12</v>
      </c>
      <c r="L40" s="46">
        <v>4450</v>
      </c>
      <c r="M40" s="46">
        <v>4140</v>
      </c>
      <c r="N40" s="8">
        <f t="shared" si="5"/>
        <v>142</v>
      </c>
      <c r="O40" s="8">
        <f t="shared" si="5"/>
        <v>303</v>
      </c>
      <c r="P40" s="74">
        <f t="shared" si="6"/>
        <v>-161</v>
      </c>
    </row>
    <row r="41" spans="1:16" x14ac:dyDescent="0.25">
      <c r="A41" s="58" t="s">
        <v>13</v>
      </c>
      <c r="B41" s="8">
        <v>209</v>
      </c>
      <c r="C41" s="8">
        <v>175</v>
      </c>
      <c r="D41" s="8">
        <v>0</v>
      </c>
      <c r="E41" s="8">
        <v>0</v>
      </c>
      <c r="F41" s="8">
        <f t="shared" si="4"/>
        <v>0</v>
      </c>
      <c r="K41" s="64" t="s">
        <v>13</v>
      </c>
      <c r="L41" s="46">
        <v>204</v>
      </c>
      <c r="M41" s="46">
        <v>171</v>
      </c>
      <c r="N41" s="8">
        <f t="shared" si="5"/>
        <v>5</v>
      </c>
      <c r="O41" s="8">
        <f t="shared" si="5"/>
        <v>8</v>
      </c>
      <c r="P41" s="74">
        <f t="shared" si="6"/>
        <v>-3</v>
      </c>
    </row>
    <row r="42" spans="1:16" ht="25.5" x14ac:dyDescent="0.25">
      <c r="A42" s="58" t="s">
        <v>14</v>
      </c>
      <c r="B42" s="8">
        <v>1295</v>
      </c>
      <c r="C42" s="8">
        <v>1192</v>
      </c>
      <c r="D42" s="8">
        <v>17</v>
      </c>
      <c r="E42" s="8">
        <v>23</v>
      </c>
      <c r="F42" s="8">
        <f t="shared" si="4"/>
        <v>-6</v>
      </c>
      <c r="K42" s="64" t="s">
        <v>14</v>
      </c>
      <c r="L42" s="46">
        <v>1277</v>
      </c>
      <c r="M42" s="46">
        <v>1177</v>
      </c>
      <c r="N42" s="8">
        <f t="shared" si="5"/>
        <v>24</v>
      </c>
      <c r="O42" s="8">
        <f t="shared" si="5"/>
        <v>72</v>
      </c>
      <c r="P42" s="74">
        <f t="shared" si="6"/>
        <v>-48</v>
      </c>
    </row>
    <row r="43" spans="1:16" x14ac:dyDescent="0.25">
      <c r="A43" s="58" t="s">
        <v>15</v>
      </c>
      <c r="B43" s="8">
        <v>222</v>
      </c>
      <c r="C43" s="8">
        <v>193</v>
      </c>
      <c r="D43" s="8">
        <v>2</v>
      </c>
      <c r="E43" s="8">
        <v>2</v>
      </c>
      <c r="F43" s="8">
        <f t="shared" si="4"/>
        <v>0</v>
      </c>
      <c r="K43" s="64" t="s">
        <v>15</v>
      </c>
      <c r="L43" s="46">
        <v>222</v>
      </c>
      <c r="M43" s="46">
        <v>195</v>
      </c>
      <c r="N43" s="8">
        <f t="shared" si="5"/>
        <v>14</v>
      </c>
      <c r="O43" s="8">
        <f t="shared" si="5"/>
        <v>10</v>
      </c>
      <c r="P43" s="73">
        <f t="shared" si="6"/>
        <v>4</v>
      </c>
    </row>
    <row r="44" spans="1:16" x14ac:dyDescent="0.25">
      <c r="A44" s="58" t="s">
        <v>16</v>
      </c>
      <c r="B44" s="8">
        <v>310</v>
      </c>
      <c r="C44" s="8">
        <v>305</v>
      </c>
      <c r="D44" s="8">
        <v>10</v>
      </c>
      <c r="E44" s="8">
        <v>9</v>
      </c>
      <c r="F44" s="8">
        <f t="shared" si="4"/>
        <v>1</v>
      </c>
      <c r="K44" s="64" t="s">
        <v>16</v>
      </c>
      <c r="L44" s="46">
        <v>316</v>
      </c>
      <c r="M44" s="46">
        <v>311</v>
      </c>
      <c r="N44" s="8">
        <f t="shared" si="5"/>
        <v>19</v>
      </c>
      <c r="O44" s="8">
        <f t="shared" si="5"/>
        <v>33</v>
      </c>
      <c r="P44" s="74">
        <f t="shared" si="6"/>
        <v>-14</v>
      </c>
    </row>
    <row r="45" spans="1:16" x14ac:dyDescent="0.25">
      <c r="A45" s="58" t="s">
        <v>17</v>
      </c>
      <c r="B45" s="8">
        <v>175</v>
      </c>
      <c r="C45" s="8">
        <v>142</v>
      </c>
      <c r="D45" s="8">
        <v>1</v>
      </c>
      <c r="E45" s="8">
        <v>1</v>
      </c>
      <c r="F45" s="8">
        <f t="shared" si="4"/>
        <v>0</v>
      </c>
      <c r="K45" s="64" t="s">
        <v>17</v>
      </c>
      <c r="L45" s="46">
        <v>174</v>
      </c>
      <c r="M45" s="46">
        <v>142</v>
      </c>
      <c r="N45" s="8">
        <f t="shared" si="5"/>
        <v>5</v>
      </c>
      <c r="O45" s="8">
        <f t="shared" si="5"/>
        <v>4</v>
      </c>
      <c r="P45" s="73">
        <f t="shared" si="6"/>
        <v>1</v>
      </c>
    </row>
    <row r="46" spans="1:16" ht="25.5" x14ac:dyDescent="0.25">
      <c r="A46" s="58" t="s">
        <v>18</v>
      </c>
      <c r="B46" s="8">
        <v>232</v>
      </c>
      <c r="C46" s="8">
        <v>210</v>
      </c>
      <c r="D46" s="8">
        <v>2</v>
      </c>
      <c r="E46" s="8">
        <v>1</v>
      </c>
      <c r="F46" s="8">
        <f t="shared" si="4"/>
        <v>1</v>
      </c>
      <c r="K46" s="64" t="s">
        <v>18</v>
      </c>
      <c r="L46" s="46">
        <v>229</v>
      </c>
      <c r="M46" s="46">
        <v>208</v>
      </c>
      <c r="N46" s="8">
        <f t="shared" si="5"/>
        <v>11</v>
      </c>
      <c r="O46" s="8">
        <f t="shared" si="5"/>
        <v>14</v>
      </c>
      <c r="P46" s="74">
        <f t="shared" si="6"/>
        <v>-3</v>
      </c>
    </row>
    <row r="47" spans="1:16" ht="25.5" x14ac:dyDescent="0.25">
      <c r="A47" s="58" t="s">
        <v>19</v>
      </c>
      <c r="B47" s="8">
        <v>420</v>
      </c>
      <c r="C47" s="8">
        <v>386</v>
      </c>
      <c r="D47" s="8">
        <v>4</v>
      </c>
      <c r="E47" s="8">
        <v>8</v>
      </c>
      <c r="F47" s="8">
        <f t="shared" si="4"/>
        <v>-4</v>
      </c>
      <c r="K47" s="64" t="s">
        <v>19</v>
      </c>
      <c r="L47" s="46">
        <v>419</v>
      </c>
      <c r="M47" s="46">
        <v>387</v>
      </c>
      <c r="N47" s="8">
        <f t="shared" si="5"/>
        <v>17</v>
      </c>
      <c r="O47" s="8">
        <f t="shared" si="5"/>
        <v>26</v>
      </c>
      <c r="P47" s="74">
        <f t="shared" si="6"/>
        <v>-9</v>
      </c>
    </row>
    <row r="48" spans="1:16" x14ac:dyDescent="0.25">
      <c r="A48" s="58" t="s">
        <v>21</v>
      </c>
      <c r="B48" s="8">
        <v>149</v>
      </c>
      <c r="C48" s="8">
        <v>137</v>
      </c>
      <c r="D48" s="8">
        <v>0</v>
      </c>
      <c r="E48" s="8">
        <v>4</v>
      </c>
      <c r="F48" s="8">
        <f t="shared" si="4"/>
        <v>-4</v>
      </c>
      <c r="K48" s="64" t="s">
        <v>21</v>
      </c>
      <c r="L48" s="46">
        <v>156</v>
      </c>
      <c r="M48" s="46">
        <v>145</v>
      </c>
      <c r="N48" s="8">
        <f t="shared" si="5"/>
        <v>3</v>
      </c>
      <c r="O48" s="8">
        <f t="shared" si="5"/>
        <v>9</v>
      </c>
      <c r="P48" s="74">
        <f t="shared" si="6"/>
        <v>-6</v>
      </c>
    </row>
    <row r="49" spans="1:16" x14ac:dyDescent="0.25">
      <c r="A49" s="58" t="s">
        <v>22</v>
      </c>
      <c r="B49" s="8">
        <v>236</v>
      </c>
      <c r="C49" s="8">
        <v>205</v>
      </c>
      <c r="D49" s="8">
        <v>0</v>
      </c>
      <c r="E49" s="8">
        <v>0</v>
      </c>
      <c r="F49" s="8">
        <f t="shared" si="4"/>
        <v>0</v>
      </c>
      <c r="K49" s="64" t="s">
        <v>22</v>
      </c>
      <c r="L49" s="46">
        <v>233</v>
      </c>
      <c r="M49" s="46">
        <v>203</v>
      </c>
      <c r="N49" s="8">
        <f t="shared" si="5"/>
        <v>3</v>
      </c>
      <c r="O49" s="8">
        <f t="shared" si="5"/>
        <v>4</v>
      </c>
      <c r="P49" s="74">
        <f t="shared" si="6"/>
        <v>-1</v>
      </c>
    </row>
    <row r="50" spans="1:16" ht="25.5" x14ac:dyDescent="0.25">
      <c r="A50" s="58" t="s">
        <v>23</v>
      </c>
      <c r="B50" s="8">
        <v>227</v>
      </c>
      <c r="C50" s="8">
        <v>211</v>
      </c>
      <c r="D50" s="8">
        <v>1</v>
      </c>
      <c r="E50" s="8">
        <v>2</v>
      </c>
      <c r="F50" s="8">
        <f t="shared" si="4"/>
        <v>-1</v>
      </c>
      <c r="K50" s="64" t="s">
        <v>23</v>
      </c>
      <c r="L50" s="46">
        <v>225</v>
      </c>
      <c r="M50" s="46">
        <v>209</v>
      </c>
      <c r="N50" s="8">
        <f t="shared" si="5"/>
        <v>9</v>
      </c>
      <c r="O50" s="8">
        <f t="shared" si="5"/>
        <v>11</v>
      </c>
      <c r="P50" s="74">
        <f t="shared" si="6"/>
        <v>-2</v>
      </c>
    </row>
    <row r="51" spans="1:16" x14ac:dyDescent="0.25">
      <c r="A51" s="58" t="s">
        <v>24</v>
      </c>
      <c r="B51" s="8">
        <v>953</v>
      </c>
      <c r="C51" s="8">
        <v>942</v>
      </c>
      <c r="D51" s="8">
        <v>9</v>
      </c>
      <c r="E51" s="8">
        <v>3</v>
      </c>
      <c r="F51" s="8">
        <f t="shared" si="4"/>
        <v>6</v>
      </c>
      <c r="K51" s="64" t="s">
        <v>24</v>
      </c>
      <c r="L51" s="46">
        <v>944</v>
      </c>
      <c r="M51" s="46">
        <v>932</v>
      </c>
      <c r="N51" s="8">
        <f t="shared" si="5"/>
        <v>28</v>
      </c>
      <c r="O51" s="8">
        <f t="shared" si="5"/>
        <v>49</v>
      </c>
      <c r="P51" s="74">
        <f t="shared" si="6"/>
        <v>-21</v>
      </c>
    </row>
    <row r="52" spans="1:16" x14ac:dyDescent="0.25">
      <c r="A52" s="58" t="s">
        <v>26</v>
      </c>
      <c r="B52" s="8">
        <v>2219</v>
      </c>
      <c r="C52" s="8">
        <v>9</v>
      </c>
      <c r="D52" s="8">
        <v>118</v>
      </c>
      <c r="E52" s="8">
        <v>31</v>
      </c>
      <c r="F52" s="8">
        <f t="shared" si="4"/>
        <v>87</v>
      </c>
      <c r="K52" s="64" t="s">
        <v>26</v>
      </c>
      <c r="L52" s="46">
        <v>2235</v>
      </c>
      <c r="M52" s="46">
        <v>6</v>
      </c>
      <c r="N52" s="8">
        <f t="shared" si="5"/>
        <v>533</v>
      </c>
      <c r="O52" s="8">
        <f t="shared" si="5"/>
        <v>85</v>
      </c>
      <c r="P52" s="73">
        <f t="shared" si="6"/>
        <v>448</v>
      </c>
    </row>
    <row r="53" spans="1:16" x14ac:dyDescent="0.25">
      <c r="A53" s="59" t="s">
        <v>27</v>
      </c>
      <c r="B53" s="9">
        <v>14478</v>
      </c>
      <c r="C53" s="9">
        <v>11378</v>
      </c>
      <c r="D53" s="9">
        <v>207</v>
      </c>
      <c r="E53" s="9">
        <v>210</v>
      </c>
      <c r="F53" s="63">
        <f t="shared" si="4"/>
        <v>-3</v>
      </c>
      <c r="K53" s="11" t="s">
        <v>27</v>
      </c>
      <c r="L53" s="72">
        <v>14552</v>
      </c>
      <c r="M53" s="72">
        <v>11457</v>
      </c>
      <c r="N53" s="8">
        <f t="shared" si="5"/>
        <v>940</v>
      </c>
      <c r="O53" s="8">
        <f t="shared" si="5"/>
        <v>765</v>
      </c>
      <c r="P53" s="73">
        <f t="shared" si="6"/>
        <v>175</v>
      </c>
    </row>
    <row r="55" spans="1:16" ht="15.75" thickBot="1" x14ac:dyDescent="0.3"/>
    <row r="56" spans="1:16" ht="15.75" thickBot="1" x14ac:dyDescent="0.3">
      <c r="A56" s="107" t="s">
        <v>60</v>
      </c>
      <c r="B56" s="108"/>
      <c r="C56" s="108"/>
      <c r="D56" s="108"/>
      <c r="E56" s="108"/>
      <c r="F56" s="109"/>
      <c r="K56" s="107" t="s">
        <v>64</v>
      </c>
      <c r="L56" s="108"/>
      <c r="M56" s="108"/>
      <c r="N56" s="108"/>
      <c r="O56" s="108"/>
      <c r="P56" s="109"/>
    </row>
    <row r="58" spans="1:16" x14ac:dyDescent="0.25">
      <c r="A58" s="61" t="s">
        <v>0</v>
      </c>
      <c r="B58" s="13" t="s">
        <v>1</v>
      </c>
      <c r="C58" s="13" t="s">
        <v>2</v>
      </c>
      <c r="D58" s="13" t="s">
        <v>3</v>
      </c>
      <c r="E58" s="13" t="s">
        <v>4</v>
      </c>
      <c r="F58" s="13" t="s">
        <v>28</v>
      </c>
      <c r="K58" s="68" t="s">
        <v>0</v>
      </c>
      <c r="L58" s="71" t="s">
        <v>1</v>
      </c>
      <c r="M58" s="71" t="s">
        <v>2</v>
      </c>
      <c r="N58" s="71" t="s">
        <v>3</v>
      </c>
      <c r="O58" s="71" t="s">
        <v>4</v>
      </c>
      <c r="P58" s="71" t="s">
        <v>28</v>
      </c>
    </row>
    <row r="59" spans="1:16" x14ac:dyDescent="0.25">
      <c r="A59" s="58" t="s">
        <v>6</v>
      </c>
      <c r="B59" s="8">
        <v>1811</v>
      </c>
      <c r="C59" s="8">
        <v>1797</v>
      </c>
      <c r="D59" s="8">
        <v>12</v>
      </c>
      <c r="E59" s="8">
        <v>7</v>
      </c>
      <c r="F59" s="8">
        <f>D59-E59</f>
        <v>5</v>
      </c>
      <c r="K59" s="69" t="s">
        <v>6</v>
      </c>
      <c r="L59" s="46">
        <v>1759</v>
      </c>
      <c r="M59" s="46">
        <v>1744</v>
      </c>
      <c r="N59" s="46">
        <v>17</v>
      </c>
      <c r="O59" s="46">
        <v>34</v>
      </c>
      <c r="P59" s="46">
        <f>N59-O59</f>
        <v>-17</v>
      </c>
    </row>
    <row r="60" spans="1:16" x14ac:dyDescent="0.25">
      <c r="A60" s="58" t="s">
        <v>7</v>
      </c>
      <c r="B60" s="8">
        <v>8</v>
      </c>
      <c r="C60" s="8">
        <v>6</v>
      </c>
      <c r="D60" s="8">
        <v>0</v>
      </c>
      <c r="E60" s="8">
        <v>0</v>
      </c>
      <c r="F60" s="8">
        <f t="shared" ref="F60:F78" si="7">D60-E60</f>
        <v>0</v>
      </c>
      <c r="K60" s="69" t="s">
        <v>7</v>
      </c>
      <c r="L60" s="46">
        <v>8</v>
      </c>
      <c r="M60" s="46">
        <v>6</v>
      </c>
      <c r="N60" s="46">
        <v>0</v>
      </c>
      <c r="O60" s="46">
        <v>1</v>
      </c>
      <c r="P60" s="46">
        <f t="shared" ref="P60:P78" si="8">N60-O60</f>
        <v>-1</v>
      </c>
    </row>
    <row r="61" spans="1:16" x14ac:dyDescent="0.25">
      <c r="A61" s="58" t="s">
        <v>8</v>
      </c>
      <c r="B61" s="8">
        <v>891</v>
      </c>
      <c r="C61" s="8">
        <v>800</v>
      </c>
      <c r="D61" s="8">
        <v>6</v>
      </c>
      <c r="E61" s="8">
        <v>5</v>
      </c>
      <c r="F61" s="8">
        <f t="shared" si="7"/>
        <v>1</v>
      </c>
      <c r="K61" s="69" t="s">
        <v>8</v>
      </c>
      <c r="L61" s="46">
        <v>877</v>
      </c>
      <c r="M61" s="46">
        <v>789</v>
      </c>
      <c r="N61" s="46">
        <v>8</v>
      </c>
      <c r="O61" s="46">
        <v>22</v>
      </c>
      <c r="P61" s="46">
        <f t="shared" si="8"/>
        <v>-14</v>
      </c>
    </row>
    <row r="62" spans="1:16" x14ac:dyDescent="0.25">
      <c r="A62" s="58" t="s">
        <v>9</v>
      </c>
      <c r="B62" s="8">
        <v>10</v>
      </c>
      <c r="C62" s="8">
        <v>9</v>
      </c>
      <c r="D62" s="8">
        <v>1</v>
      </c>
      <c r="E62" s="8">
        <v>0</v>
      </c>
      <c r="F62" s="8">
        <f t="shared" si="7"/>
        <v>1</v>
      </c>
      <c r="K62" s="69" t="s">
        <v>9</v>
      </c>
      <c r="L62" s="46">
        <v>10</v>
      </c>
      <c r="M62" s="46">
        <v>9</v>
      </c>
      <c r="N62" s="46">
        <v>0</v>
      </c>
      <c r="O62" s="46">
        <v>0</v>
      </c>
      <c r="P62" s="46">
        <f t="shared" si="8"/>
        <v>0</v>
      </c>
    </row>
    <row r="63" spans="1:16" x14ac:dyDescent="0.25">
      <c r="A63" s="58" t="s">
        <v>10</v>
      </c>
      <c r="B63" s="8">
        <v>30</v>
      </c>
      <c r="C63" s="8">
        <v>27</v>
      </c>
      <c r="D63" s="8">
        <v>0</v>
      </c>
      <c r="E63" s="8">
        <v>0</v>
      </c>
      <c r="F63" s="8">
        <f t="shared" si="7"/>
        <v>0</v>
      </c>
      <c r="K63" s="69" t="s">
        <v>10</v>
      </c>
      <c r="L63" s="46">
        <v>28</v>
      </c>
      <c r="M63" s="46">
        <v>25</v>
      </c>
      <c r="N63" s="46">
        <v>0</v>
      </c>
      <c r="O63" s="46">
        <v>0</v>
      </c>
      <c r="P63" s="46">
        <f t="shared" si="8"/>
        <v>0</v>
      </c>
    </row>
    <row r="64" spans="1:16" x14ac:dyDescent="0.25">
      <c r="A64" s="58" t="s">
        <v>11</v>
      </c>
      <c r="B64" s="8">
        <v>710</v>
      </c>
      <c r="C64" s="8">
        <v>579</v>
      </c>
      <c r="D64" s="8">
        <v>7</v>
      </c>
      <c r="E64" s="8">
        <v>3</v>
      </c>
      <c r="F64" s="8">
        <f t="shared" si="7"/>
        <v>4</v>
      </c>
      <c r="K64" s="69" t="s">
        <v>11</v>
      </c>
      <c r="L64" s="46">
        <v>697</v>
      </c>
      <c r="M64" s="46">
        <v>579</v>
      </c>
      <c r="N64" s="46">
        <v>4</v>
      </c>
      <c r="O64" s="46">
        <v>18</v>
      </c>
      <c r="P64" s="46">
        <f t="shared" si="8"/>
        <v>-14</v>
      </c>
    </row>
    <row r="65" spans="1:16" x14ac:dyDescent="0.25">
      <c r="A65" s="58" t="s">
        <v>12</v>
      </c>
      <c r="B65" s="8">
        <v>4411</v>
      </c>
      <c r="C65" s="8">
        <v>4092</v>
      </c>
      <c r="D65" s="8">
        <v>23</v>
      </c>
      <c r="E65" s="8">
        <v>39</v>
      </c>
      <c r="F65" s="8">
        <f t="shared" si="7"/>
        <v>-16</v>
      </c>
      <c r="K65" s="69" t="s">
        <v>12</v>
      </c>
      <c r="L65" s="46">
        <v>4431</v>
      </c>
      <c r="M65" s="46">
        <v>4127</v>
      </c>
      <c r="N65" s="46">
        <v>49</v>
      </c>
      <c r="O65" s="46">
        <v>117</v>
      </c>
      <c r="P65" s="46">
        <f t="shared" si="8"/>
        <v>-68</v>
      </c>
    </row>
    <row r="66" spans="1:16" x14ac:dyDescent="0.25">
      <c r="A66" s="58" t="s">
        <v>13</v>
      </c>
      <c r="B66" s="8">
        <v>211</v>
      </c>
      <c r="C66" s="8">
        <v>177</v>
      </c>
      <c r="D66" s="8">
        <v>2</v>
      </c>
      <c r="E66" s="8">
        <v>1</v>
      </c>
      <c r="F66" s="8">
        <f t="shared" si="7"/>
        <v>1</v>
      </c>
      <c r="K66" s="69" t="s">
        <v>13</v>
      </c>
      <c r="L66" s="46">
        <v>198</v>
      </c>
      <c r="M66" s="46">
        <v>165</v>
      </c>
      <c r="N66" s="46">
        <v>2</v>
      </c>
      <c r="O66" s="46">
        <v>4</v>
      </c>
      <c r="P66" s="46">
        <f t="shared" si="8"/>
        <v>-2</v>
      </c>
    </row>
    <row r="67" spans="1:16" x14ac:dyDescent="0.25">
      <c r="A67" s="58" t="s">
        <v>14</v>
      </c>
      <c r="B67" s="8">
        <v>1305</v>
      </c>
      <c r="C67" s="8">
        <v>1200</v>
      </c>
      <c r="D67" s="8">
        <v>4</v>
      </c>
      <c r="E67" s="8">
        <v>13</v>
      </c>
      <c r="F67" s="8">
        <f t="shared" si="7"/>
        <v>-9</v>
      </c>
      <c r="K67" s="69" t="s">
        <v>14</v>
      </c>
      <c r="L67" s="46">
        <v>1229</v>
      </c>
      <c r="M67" s="46">
        <v>1138</v>
      </c>
      <c r="N67" s="46">
        <v>5</v>
      </c>
      <c r="O67" s="46">
        <v>32</v>
      </c>
      <c r="P67" s="46">
        <f t="shared" si="8"/>
        <v>-27</v>
      </c>
    </row>
    <row r="68" spans="1:16" x14ac:dyDescent="0.25">
      <c r="A68" s="58" t="s">
        <v>15</v>
      </c>
      <c r="B68" s="8">
        <v>228</v>
      </c>
      <c r="C68" s="8">
        <v>199</v>
      </c>
      <c r="D68" s="8">
        <v>1</v>
      </c>
      <c r="E68" s="8">
        <v>0</v>
      </c>
      <c r="F68" s="8">
        <f t="shared" si="7"/>
        <v>1</v>
      </c>
      <c r="K68" s="69" t="s">
        <v>15</v>
      </c>
      <c r="L68" s="46">
        <v>222</v>
      </c>
      <c r="M68" s="46">
        <v>196</v>
      </c>
      <c r="N68" s="46">
        <v>6</v>
      </c>
      <c r="O68" s="46">
        <v>5</v>
      </c>
      <c r="P68" s="46">
        <f t="shared" si="8"/>
        <v>1</v>
      </c>
    </row>
    <row r="69" spans="1:16" x14ac:dyDescent="0.25">
      <c r="A69" s="58" t="s">
        <v>16</v>
      </c>
      <c r="B69" s="8">
        <v>309</v>
      </c>
      <c r="C69" s="8">
        <v>304</v>
      </c>
      <c r="D69" s="8">
        <v>2</v>
      </c>
      <c r="E69" s="8">
        <v>4</v>
      </c>
      <c r="F69" s="8">
        <f t="shared" si="7"/>
        <v>-2</v>
      </c>
      <c r="K69" s="69" t="s">
        <v>16</v>
      </c>
      <c r="L69" s="46">
        <v>314</v>
      </c>
      <c r="M69" s="46">
        <v>309</v>
      </c>
      <c r="N69" s="46">
        <v>4</v>
      </c>
      <c r="O69" s="46">
        <v>15</v>
      </c>
      <c r="P69" s="46">
        <f t="shared" si="8"/>
        <v>-11</v>
      </c>
    </row>
    <row r="70" spans="1:16" x14ac:dyDescent="0.25">
      <c r="A70" s="58" t="s">
        <v>17</v>
      </c>
      <c r="B70" s="8">
        <v>178</v>
      </c>
      <c r="C70" s="8">
        <v>145</v>
      </c>
      <c r="D70" s="8">
        <v>2</v>
      </c>
      <c r="E70" s="8">
        <v>1</v>
      </c>
      <c r="F70" s="8">
        <f t="shared" si="7"/>
        <v>1</v>
      </c>
      <c r="K70" s="69" t="s">
        <v>17</v>
      </c>
      <c r="L70" s="46">
        <v>166</v>
      </c>
      <c r="M70" s="46">
        <v>134</v>
      </c>
      <c r="N70" s="46">
        <v>2</v>
      </c>
      <c r="O70" s="46">
        <v>4</v>
      </c>
      <c r="P70" s="46">
        <f t="shared" si="8"/>
        <v>-2</v>
      </c>
    </row>
    <row r="71" spans="1:16" x14ac:dyDescent="0.25">
      <c r="A71" s="58" t="s">
        <v>18</v>
      </c>
      <c r="B71" s="8">
        <v>242</v>
      </c>
      <c r="C71" s="8">
        <v>220</v>
      </c>
      <c r="D71" s="8">
        <v>7</v>
      </c>
      <c r="E71" s="8">
        <v>1</v>
      </c>
      <c r="F71" s="8">
        <f t="shared" si="7"/>
        <v>6</v>
      </c>
      <c r="K71" s="69" t="s">
        <v>18</v>
      </c>
      <c r="L71" s="46">
        <v>226</v>
      </c>
      <c r="M71" s="46">
        <v>205</v>
      </c>
      <c r="N71" s="46">
        <v>4</v>
      </c>
      <c r="O71" s="46">
        <v>8</v>
      </c>
      <c r="P71" s="46">
        <f t="shared" si="8"/>
        <v>-4</v>
      </c>
    </row>
    <row r="72" spans="1:16" x14ac:dyDescent="0.25">
      <c r="A72" s="58" t="s">
        <v>19</v>
      </c>
      <c r="B72" s="8">
        <v>416</v>
      </c>
      <c r="C72" s="8">
        <v>382</v>
      </c>
      <c r="D72" s="8">
        <v>3</v>
      </c>
      <c r="E72" s="8">
        <v>8</v>
      </c>
      <c r="F72" s="8">
        <f t="shared" si="7"/>
        <v>-5</v>
      </c>
      <c r="K72" s="69" t="s">
        <v>19</v>
      </c>
      <c r="L72" s="46">
        <v>419</v>
      </c>
      <c r="M72" s="46">
        <v>391</v>
      </c>
      <c r="N72" s="46">
        <v>4</v>
      </c>
      <c r="O72" s="46">
        <v>14</v>
      </c>
      <c r="P72" s="46">
        <f t="shared" si="8"/>
        <v>-10</v>
      </c>
    </row>
    <row r="73" spans="1:16" x14ac:dyDescent="0.25">
      <c r="A73" s="58" t="s">
        <v>21</v>
      </c>
      <c r="B73" s="8">
        <v>147</v>
      </c>
      <c r="C73" s="8">
        <v>135</v>
      </c>
      <c r="D73" s="8">
        <v>0</v>
      </c>
      <c r="E73" s="8">
        <v>1</v>
      </c>
      <c r="F73" s="8">
        <f t="shared" si="7"/>
        <v>-1</v>
      </c>
      <c r="K73" s="69" t="s">
        <v>21</v>
      </c>
      <c r="L73" s="46">
        <v>157</v>
      </c>
      <c r="M73" s="46">
        <v>145</v>
      </c>
      <c r="N73" s="46">
        <v>0</v>
      </c>
      <c r="O73" s="46">
        <v>1</v>
      </c>
      <c r="P73" s="46">
        <f t="shared" si="8"/>
        <v>-1</v>
      </c>
    </row>
    <row r="74" spans="1:16" x14ac:dyDescent="0.25">
      <c r="A74" s="58" t="s">
        <v>22</v>
      </c>
      <c r="B74" s="8">
        <v>240</v>
      </c>
      <c r="C74" s="8">
        <v>209</v>
      </c>
      <c r="D74" s="8">
        <v>1</v>
      </c>
      <c r="E74" s="8">
        <v>0</v>
      </c>
      <c r="F74" s="8">
        <f t="shared" si="7"/>
        <v>1</v>
      </c>
      <c r="K74" s="69" t="s">
        <v>22</v>
      </c>
      <c r="L74" s="46">
        <v>225</v>
      </c>
      <c r="M74" s="46">
        <v>195</v>
      </c>
      <c r="N74" s="46">
        <v>0</v>
      </c>
      <c r="O74" s="46">
        <v>4</v>
      </c>
      <c r="P74" s="46">
        <f t="shared" si="8"/>
        <v>-4</v>
      </c>
    </row>
    <row r="75" spans="1:16" x14ac:dyDescent="0.25">
      <c r="A75" s="58" t="s">
        <v>23</v>
      </c>
      <c r="B75" s="8">
        <v>231</v>
      </c>
      <c r="C75" s="8">
        <v>214</v>
      </c>
      <c r="D75" s="8">
        <v>3</v>
      </c>
      <c r="E75" s="8">
        <v>2</v>
      </c>
      <c r="F75" s="8">
        <f t="shared" si="7"/>
        <v>1</v>
      </c>
      <c r="K75" s="69" t="s">
        <v>23</v>
      </c>
      <c r="L75" s="46">
        <v>225</v>
      </c>
      <c r="M75" s="46">
        <v>207</v>
      </c>
      <c r="N75" s="46">
        <v>6</v>
      </c>
      <c r="O75" s="46">
        <v>4</v>
      </c>
      <c r="P75" s="46">
        <f t="shared" si="8"/>
        <v>2</v>
      </c>
    </row>
    <row r="76" spans="1:16" x14ac:dyDescent="0.25">
      <c r="A76" s="58" t="s">
        <v>24</v>
      </c>
      <c r="B76" s="8">
        <v>959</v>
      </c>
      <c r="C76" s="8">
        <v>947</v>
      </c>
      <c r="D76" s="8">
        <v>3</v>
      </c>
      <c r="E76" s="8">
        <v>6</v>
      </c>
      <c r="F76" s="8">
        <f t="shared" si="7"/>
        <v>-3</v>
      </c>
      <c r="K76" s="69" t="s">
        <v>24</v>
      </c>
      <c r="L76" s="46">
        <v>920</v>
      </c>
      <c r="M76" s="46">
        <v>908</v>
      </c>
      <c r="N76" s="46">
        <v>3</v>
      </c>
      <c r="O76" s="46">
        <v>22</v>
      </c>
      <c r="P76" s="46">
        <f t="shared" si="8"/>
        <v>-19</v>
      </c>
    </row>
    <row r="77" spans="1:16" x14ac:dyDescent="0.25">
      <c r="A77" s="58" t="s">
        <v>26</v>
      </c>
      <c r="B77" s="8">
        <v>2182</v>
      </c>
      <c r="C77" s="8">
        <v>6</v>
      </c>
      <c r="D77" s="8">
        <v>74</v>
      </c>
      <c r="E77" s="8">
        <v>11</v>
      </c>
      <c r="F77" s="8">
        <f t="shared" si="7"/>
        <v>63</v>
      </c>
      <c r="K77" s="69" t="s">
        <v>26</v>
      </c>
      <c r="L77" s="46">
        <v>2234</v>
      </c>
      <c r="M77" s="46">
        <v>7</v>
      </c>
      <c r="N77" s="46">
        <v>177</v>
      </c>
      <c r="O77" s="46">
        <v>30</v>
      </c>
      <c r="P77" s="46">
        <f t="shared" si="8"/>
        <v>147</v>
      </c>
    </row>
    <row r="78" spans="1:16" x14ac:dyDescent="0.25">
      <c r="A78" s="59" t="s">
        <v>27</v>
      </c>
      <c r="B78" s="9">
        <v>14519</v>
      </c>
      <c r="C78" s="9">
        <v>11448</v>
      </c>
      <c r="D78" s="9">
        <v>151</v>
      </c>
      <c r="E78" s="9">
        <v>102</v>
      </c>
      <c r="F78" s="62">
        <f t="shared" si="7"/>
        <v>49</v>
      </c>
      <c r="K78" s="70" t="s">
        <v>27</v>
      </c>
      <c r="L78" s="72">
        <v>14345</v>
      </c>
      <c r="M78" s="72">
        <v>11279</v>
      </c>
      <c r="N78" s="72">
        <v>291</v>
      </c>
      <c r="O78" s="72">
        <v>335</v>
      </c>
      <c r="P78" s="46">
        <f t="shared" si="8"/>
        <v>-44</v>
      </c>
    </row>
    <row r="80" spans="1:16" ht="15.75" thickBot="1" x14ac:dyDescent="0.3"/>
    <row r="81" spans="1:16" ht="15.75" thickBot="1" x14ac:dyDescent="0.3">
      <c r="A81" s="107" t="s">
        <v>61</v>
      </c>
      <c r="B81" s="108"/>
      <c r="C81" s="108"/>
      <c r="D81" s="108"/>
      <c r="E81" s="108"/>
      <c r="F81" s="109"/>
      <c r="K81" s="107" t="s">
        <v>65</v>
      </c>
      <c r="L81" s="108"/>
      <c r="M81" s="108"/>
      <c r="N81" s="108"/>
      <c r="O81" s="108"/>
      <c r="P81" s="109"/>
    </row>
    <row r="83" spans="1:16" x14ac:dyDescent="0.25">
      <c r="A83" s="61" t="s">
        <v>0</v>
      </c>
      <c r="B83" s="13" t="s">
        <v>1</v>
      </c>
      <c r="C83" s="13" t="s">
        <v>2</v>
      </c>
      <c r="D83" s="13" t="s">
        <v>3</v>
      </c>
      <c r="E83" s="13" t="s">
        <v>4</v>
      </c>
      <c r="F83" s="13" t="s">
        <v>28</v>
      </c>
      <c r="K83" s="68" t="s">
        <v>0</v>
      </c>
      <c r="L83" s="71" t="s">
        <v>1</v>
      </c>
      <c r="M83" s="71" t="s">
        <v>2</v>
      </c>
      <c r="N83" s="71" t="s">
        <v>3</v>
      </c>
      <c r="O83" s="71" t="s">
        <v>4</v>
      </c>
      <c r="P83" s="71" t="s">
        <v>28</v>
      </c>
    </row>
    <row r="84" spans="1:16" x14ac:dyDescent="0.25">
      <c r="A84" s="58" t="s">
        <v>6</v>
      </c>
      <c r="B84" s="8">
        <v>1817</v>
      </c>
      <c r="C84" s="8">
        <v>1803</v>
      </c>
      <c r="D84" s="8">
        <v>11</v>
      </c>
      <c r="E84" s="8">
        <v>8</v>
      </c>
      <c r="F84" s="8">
        <f>D84-E84</f>
        <v>3</v>
      </c>
      <c r="K84" s="69" t="s">
        <v>6</v>
      </c>
      <c r="L84" s="46">
        <v>1781</v>
      </c>
      <c r="M84" s="46">
        <v>1766</v>
      </c>
      <c r="N84" s="46">
        <v>27</v>
      </c>
      <c r="O84" s="46">
        <v>11</v>
      </c>
      <c r="P84" s="46">
        <f>N84-O84</f>
        <v>16</v>
      </c>
    </row>
    <row r="85" spans="1:16" x14ac:dyDescent="0.25">
      <c r="A85" s="58" t="s">
        <v>7</v>
      </c>
      <c r="B85" s="8">
        <v>8</v>
      </c>
      <c r="C85" s="8">
        <v>6</v>
      </c>
      <c r="D85" s="8">
        <v>0</v>
      </c>
      <c r="E85" s="8">
        <v>0</v>
      </c>
      <c r="F85" s="8">
        <f t="shared" ref="F85:F103" si="9">D85-E85</f>
        <v>0</v>
      </c>
      <c r="K85" s="69" t="s">
        <v>7</v>
      </c>
      <c r="L85" s="46">
        <v>8</v>
      </c>
      <c r="M85" s="46">
        <v>6</v>
      </c>
      <c r="N85" s="46">
        <v>0</v>
      </c>
      <c r="O85" s="46">
        <v>0</v>
      </c>
      <c r="P85" s="46">
        <f t="shared" ref="P85:P103" si="10">N85-O85</f>
        <v>0</v>
      </c>
    </row>
    <row r="86" spans="1:16" x14ac:dyDescent="0.25">
      <c r="A86" s="58" t="s">
        <v>8</v>
      </c>
      <c r="B86" s="8">
        <v>886</v>
      </c>
      <c r="C86" s="8">
        <v>794</v>
      </c>
      <c r="D86" s="8">
        <v>4</v>
      </c>
      <c r="E86" s="8">
        <v>13</v>
      </c>
      <c r="F86" s="8">
        <f t="shared" si="9"/>
        <v>-9</v>
      </c>
      <c r="K86" s="69" t="s">
        <v>8</v>
      </c>
      <c r="L86" s="46">
        <v>885</v>
      </c>
      <c r="M86" s="46">
        <v>796</v>
      </c>
      <c r="N86" s="46">
        <v>3</v>
      </c>
      <c r="O86" s="46">
        <v>3</v>
      </c>
      <c r="P86" s="46">
        <f t="shared" si="10"/>
        <v>0</v>
      </c>
    </row>
    <row r="87" spans="1:16" x14ac:dyDescent="0.25">
      <c r="A87" s="58" t="s">
        <v>9</v>
      </c>
      <c r="B87" s="8">
        <v>10</v>
      </c>
      <c r="C87" s="8">
        <v>9</v>
      </c>
      <c r="D87" s="8">
        <v>0</v>
      </c>
      <c r="E87" s="8">
        <v>0</v>
      </c>
      <c r="F87" s="8">
        <f t="shared" si="9"/>
        <v>0</v>
      </c>
      <c r="K87" s="69" t="s">
        <v>9</v>
      </c>
      <c r="L87" s="46">
        <v>9</v>
      </c>
      <c r="M87" s="46">
        <v>8</v>
      </c>
      <c r="N87" s="46">
        <v>0</v>
      </c>
      <c r="O87" s="46">
        <v>1</v>
      </c>
      <c r="P87" s="46">
        <f t="shared" si="10"/>
        <v>-1</v>
      </c>
    </row>
    <row r="88" spans="1:16" x14ac:dyDescent="0.25">
      <c r="A88" s="58" t="s">
        <v>10</v>
      </c>
      <c r="B88" s="8">
        <v>30</v>
      </c>
      <c r="C88" s="8">
        <v>27</v>
      </c>
      <c r="D88" s="8">
        <v>0</v>
      </c>
      <c r="E88" s="8">
        <v>0</v>
      </c>
      <c r="F88" s="8">
        <f t="shared" si="9"/>
        <v>0</v>
      </c>
      <c r="K88" s="69" t="s">
        <v>10</v>
      </c>
      <c r="L88" s="46">
        <v>28</v>
      </c>
      <c r="M88" s="46">
        <v>25</v>
      </c>
      <c r="N88" s="46">
        <v>0</v>
      </c>
      <c r="O88" s="46">
        <v>0</v>
      </c>
      <c r="P88" s="46">
        <f t="shared" si="10"/>
        <v>0</v>
      </c>
    </row>
    <row r="89" spans="1:16" x14ac:dyDescent="0.25">
      <c r="A89" s="58" t="s">
        <v>11</v>
      </c>
      <c r="B89" s="8">
        <v>720</v>
      </c>
      <c r="C89" s="8">
        <v>586</v>
      </c>
      <c r="D89" s="8">
        <v>4</v>
      </c>
      <c r="E89" s="8">
        <v>5</v>
      </c>
      <c r="F89" s="8">
        <f t="shared" si="9"/>
        <v>-1</v>
      </c>
      <c r="K89" s="69" t="s">
        <v>11</v>
      </c>
      <c r="L89" s="46">
        <v>694</v>
      </c>
      <c r="M89" s="46">
        <v>572</v>
      </c>
      <c r="N89" s="46">
        <v>3</v>
      </c>
      <c r="O89" s="46">
        <v>5</v>
      </c>
      <c r="P89" s="46">
        <f t="shared" si="10"/>
        <v>-2</v>
      </c>
    </row>
    <row r="90" spans="1:16" x14ac:dyDescent="0.25">
      <c r="A90" s="58" t="s">
        <v>12</v>
      </c>
      <c r="B90" s="8">
        <v>4437</v>
      </c>
      <c r="C90" s="8">
        <v>4114</v>
      </c>
      <c r="D90" s="8">
        <v>20</v>
      </c>
      <c r="E90" s="8">
        <v>20</v>
      </c>
      <c r="F90" s="8">
        <f t="shared" si="9"/>
        <v>0</v>
      </c>
      <c r="K90" s="69" t="s">
        <v>12</v>
      </c>
      <c r="L90" s="46">
        <v>4449</v>
      </c>
      <c r="M90" s="46">
        <v>4141</v>
      </c>
      <c r="N90" s="46">
        <v>39</v>
      </c>
      <c r="O90" s="46">
        <v>76</v>
      </c>
      <c r="P90" s="46">
        <f t="shared" si="10"/>
        <v>-37</v>
      </c>
    </row>
    <row r="91" spans="1:16" x14ac:dyDescent="0.25">
      <c r="A91" s="58" t="s">
        <v>13</v>
      </c>
      <c r="B91" s="8">
        <v>213</v>
      </c>
      <c r="C91" s="8">
        <v>178</v>
      </c>
      <c r="D91" s="8">
        <v>0</v>
      </c>
      <c r="E91" s="8">
        <v>0</v>
      </c>
      <c r="F91" s="8">
        <f t="shared" si="9"/>
        <v>0</v>
      </c>
      <c r="K91" s="69" t="s">
        <v>13</v>
      </c>
      <c r="L91" s="46">
        <v>202</v>
      </c>
      <c r="M91" s="46">
        <v>170</v>
      </c>
      <c r="N91" s="46">
        <v>1</v>
      </c>
      <c r="O91" s="46">
        <v>0</v>
      </c>
      <c r="P91" s="46">
        <f t="shared" si="10"/>
        <v>1</v>
      </c>
    </row>
    <row r="92" spans="1:16" x14ac:dyDescent="0.25">
      <c r="A92" s="58" t="s">
        <v>14</v>
      </c>
      <c r="B92" s="8">
        <v>1324</v>
      </c>
      <c r="C92" s="8">
        <v>1220</v>
      </c>
      <c r="D92" s="8">
        <v>2</v>
      </c>
      <c r="E92" s="8">
        <v>7</v>
      </c>
      <c r="F92" s="8">
        <f t="shared" si="9"/>
        <v>-5</v>
      </c>
      <c r="K92" s="69" t="s">
        <v>14</v>
      </c>
      <c r="L92" s="46">
        <v>1245</v>
      </c>
      <c r="M92" s="46">
        <v>1153</v>
      </c>
      <c r="N92" s="46">
        <v>11</v>
      </c>
      <c r="O92" s="46">
        <v>17</v>
      </c>
      <c r="P92" s="46">
        <f t="shared" si="10"/>
        <v>-6</v>
      </c>
    </row>
    <row r="93" spans="1:16" x14ac:dyDescent="0.25">
      <c r="A93" s="58" t="s">
        <v>15</v>
      </c>
      <c r="B93" s="8">
        <v>232</v>
      </c>
      <c r="C93" s="8">
        <v>203</v>
      </c>
      <c r="D93" s="8">
        <v>4</v>
      </c>
      <c r="E93" s="8">
        <v>4</v>
      </c>
      <c r="F93" s="8">
        <f t="shared" si="9"/>
        <v>0</v>
      </c>
      <c r="K93" s="69" t="s">
        <v>15</v>
      </c>
      <c r="L93" s="46">
        <v>223</v>
      </c>
      <c r="M93" s="46">
        <v>196</v>
      </c>
      <c r="N93" s="46">
        <v>1</v>
      </c>
      <c r="O93" s="46">
        <v>1</v>
      </c>
      <c r="P93" s="46">
        <f t="shared" si="10"/>
        <v>0</v>
      </c>
    </row>
    <row r="94" spans="1:16" x14ac:dyDescent="0.25">
      <c r="A94" s="58" t="s">
        <v>16</v>
      </c>
      <c r="B94" s="8">
        <v>311</v>
      </c>
      <c r="C94" s="8">
        <v>306</v>
      </c>
      <c r="D94" s="8">
        <v>4</v>
      </c>
      <c r="E94" s="8">
        <v>2</v>
      </c>
      <c r="F94" s="8">
        <f t="shared" si="9"/>
        <v>2</v>
      </c>
      <c r="K94" s="69" t="s">
        <v>16</v>
      </c>
      <c r="L94" s="46">
        <v>317</v>
      </c>
      <c r="M94" s="46">
        <v>312</v>
      </c>
      <c r="N94" s="46">
        <v>7</v>
      </c>
      <c r="O94" s="46">
        <v>7</v>
      </c>
      <c r="P94" s="46">
        <f t="shared" si="10"/>
        <v>0</v>
      </c>
    </row>
    <row r="95" spans="1:16" x14ac:dyDescent="0.25">
      <c r="A95" s="58" t="s">
        <v>17</v>
      </c>
      <c r="B95" s="8">
        <v>187</v>
      </c>
      <c r="C95" s="8">
        <v>154</v>
      </c>
      <c r="D95" s="8">
        <v>3</v>
      </c>
      <c r="E95" s="8">
        <v>0</v>
      </c>
      <c r="F95" s="8">
        <f t="shared" si="9"/>
        <v>3</v>
      </c>
      <c r="K95" s="69" t="s">
        <v>17</v>
      </c>
      <c r="L95" s="46">
        <v>170</v>
      </c>
      <c r="M95" s="46">
        <v>138</v>
      </c>
      <c r="N95" s="46">
        <v>2</v>
      </c>
      <c r="O95" s="46">
        <v>0</v>
      </c>
      <c r="P95" s="46">
        <f t="shared" si="10"/>
        <v>2</v>
      </c>
    </row>
    <row r="96" spans="1:16" x14ac:dyDescent="0.25">
      <c r="A96" s="58" t="s">
        <v>18</v>
      </c>
      <c r="B96" s="8">
        <v>250</v>
      </c>
      <c r="C96" s="8">
        <v>226</v>
      </c>
      <c r="D96" s="8">
        <v>7</v>
      </c>
      <c r="E96" s="8">
        <v>2</v>
      </c>
      <c r="F96" s="8">
        <f t="shared" si="9"/>
        <v>5</v>
      </c>
      <c r="K96" s="69" t="s">
        <v>18</v>
      </c>
      <c r="L96" s="46">
        <v>231</v>
      </c>
      <c r="M96" s="46">
        <v>210</v>
      </c>
      <c r="N96" s="46">
        <v>4</v>
      </c>
      <c r="O96" s="46">
        <v>1</v>
      </c>
      <c r="P96" s="46">
        <f t="shared" si="10"/>
        <v>3</v>
      </c>
    </row>
    <row r="97" spans="1:16" x14ac:dyDescent="0.25">
      <c r="A97" s="58" t="s">
        <v>19</v>
      </c>
      <c r="B97" s="8">
        <v>421</v>
      </c>
      <c r="C97" s="8">
        <v>387</v>
      </c>
      <c r="D97" s="8">
        <v>2</v>
      </c>
      <c r="E97" s="8">
        <v>1</v>
      </c>
      <c r="F97" s="8">
        <f t="shared" si="9"/>
        <v>1</v>
      </c>
      <c r="K97" s="69" t="s">
        <v>19</v>
      </c>
      <c r="L97" s="46">
        <v>421</v>
      </c>
      <c r="M97" s="46">
        <v>391</v>
      </c>
      <c r="N97" s="46">
        <v>5</v>
      </c>
      <c r="O97" s="46">
        <v>6</v>
      </c>
      <c r="P97" s="46">
        <f t="shared" si="10"/>
        <v>-1</v>
      </c>
    </row>
    <row r="98" spans="1:16" x14ac:dyDescent="0.25">
      <c r="A98" s="58" t="s">
        <v>21</v>
      </c>
      <c r="B98" s="8">
        <v>149</v>
      </c>
      <c r="C98" s="8">
        <v>136</v>
      </c>
      <c r="D98" s="8">
        <v>6</v>
      </c>
      <c r="E98" s="8">
        <v>1</v>
      </c>
      <c r="F98" s="8">
        <f t="shared" si="9"/>
        <v>5</v>
      </c>
      <c r="K98" s="69" t="s">
        <v>21</v>
      </c>
      <c r="L98" s="46">
        <v>156</v>
      </c>
      <c r="M98" s="46">
        <v>144</v>
      </c>
      <c r="N98" s="46">
        <v>1</v>
      </c>
      <c r="O98" s="46">
        <v>3</v>
      </c>
      <c r="P98" s="46">
        <f t="shared" si="10"/>
        <v>-2</v>
      </c>
    </row>
    <row r="99" spans="1:16" x14ac:dyDescent="0.25">
      <c r="A99" s="58" t="s">
        <v>22</v>
      </c>
      <c r="B99" s="8">
        <v>245</v>
      </c>
      <c r="C99" s="8">
        <v>211</v>
      </c>
      <c r="D99" s="8">
        <v>1</v>
      </c>
      <c r="E99" s="8">
        <v>1</v>
      </c>
      <c r="F99" s="8">
        <f t="shared" si="9"/>
        <v>0</v>
      </c>
      <c r="K99" s="69" t="s">
        <v>22</v>
      </c>
      <c r="L99" s="46">
        <v>225</v>
      </c>
      <c r="M99" s="46">
        <v>196</v>
      </c>
      <c r="N99" s="46">
        <v>1</v>
      </c>
      <c r="O99" s="46">
        <v>0</v>
      </c>
      <c r="P99" s="46">
        <f t="shared" si="10"/>
        <v>1</v>
      </c>
    </row>
    <row r="100" spans="1:16" x14ac:dyDescent="0.25">
      <c r="A100" s="58" t="s">
        <v>23</v>
      </c>
      <c r="B100" s="8">
        <v>232</v>
      </c>
      <c r="C100" s="8">
        <v>216</v>
      </c>
      <c r="D100" s="8">
        <v>0</v>
      </c>
      <c r="E100" s="8">
        <v>2</v>
      </c>
      <c r="F100" s="8">
        <f t="shared" si="9"/>
        <v>-2</v>
      </c>
      <c r="K100" s="69" t="s">
        <v>23</v>
      </c>
      <c r="L100" s="46">
        <v>224</v>
      </c>
      <c r="M100" s="46">
        <v>206</v>
      </c>
      <c r="N100" s="46">
        <v>1</v>
      </c>
      <c r="O100" s="46">
        <v>2</v>
      </c>
      <c r="P100" s="46">
        <f t="shared" si="10"/>
        <v>-1</v>
      </c>
    </row>
    <row r="101" spans="1:16" x14ac:dyDescent="0.25">
      <c r="A101" s="58" t="s">
        <v>24</v>
      </c>
      <c r="B101" s="8">
        <v>978</v>
      </c>
      <c r="C101" s="8">
        <v>966</v>
      </c>
      <c r="D101" s="8">
        <v>14</v>
      </c>
      <c r="E101" s="8">
        <v>12</v>
      </c>
      <c r="F101" s="8">
        <f t="shared" si="9"/>
        <v>2</v>
      </c>
      <c r="K101" s="69" t="s">
        <v>24</v>
      </c>
      <c r="L101" s="46">
        <v>922</v>
      </c>
      <c r="M101" s="46">
        <v>909</v>
      </c>
      <c r="N101" s="46">
        <v>10</v>
      </c>
      <c r="O101" s="46">
        <v>15</v>
      </c>
      <c r="P101" s="46">
        <f t="shared" si="10"/>
        <v>-5</v>
      </c>
    </row>
    <row r="102" spans="1:16" x14ac:dyDescent="0.25">
      <c r="A102" s="58" t="s">
        <v>26</v>
      </c>
      <c r="B102" s="8">
        <v>2182</v>
      </c>
      <c r="C102" s="8">
        <v>6</v>
      </c>
      <c r="D102" s="8">
        <v>111</v>
      </c>
      <c r="E102" s="8">
        <v>13</v>
      </c>
      <c r="F102" s="8">
        <f t="shared" si="9"/>
        <v>98</v>
      </c>
      <c r="K102" s="69" t="s">
        <v>26</v>
      </c>
      <c r="L102" s="46">
        <v>2230</v>
      </c>
      <c r="M102" s="46">
        <v>5</v>
      </c>
      <c r="N102" s="46">
        <v>142</v>
      </c>
      <c r="O102" s="46">
        <v>28</v>
      </c>
      <c r="P102" s="46">
        <f t="shared" si="10"/>
        <v>114</v>
      </c>
    </row>
    <row r="103" spans="1:16" x14ac:dyDescent="0.25">
      <c r="A103" s="59" t="s">
        <v>27</v>
      </c>
      <c r="B103" s="9">
        <v>14632</v>
      </c>
      <c r="C103" s="9">
        <v>11548</v>
      </c>
      <c r="D103" s="9">
        <v>193</v>
      </c>
      <c r="E103" s="9">
        <v>91</v>
      </c>
      <c r="F103" s="62">
        <f t="shared" si="9"/>
        <v>102</v>
      </c>
      <c r="K103" s="70" t="s">
        <v>27</v>
      </c>
      <c r="L103" s="72">
        <v>14420</v>
      </c>
      <c r="M103" s="72">
        <v>11344</v>
      </c>
      <c r="N103" s="72">
        <v>258</v>
      </c>
      <c r="O103" s="72">
        <v>176</v>
      </c>
      <c r="P103" s="46">
        <f t="shared" si="10"/>
        <v>82</v>
      </c>
    </row>
    <row r="105" spans="1:16" ht="15.75" thickBot="1" x14ac:dyDescent="0.3"/>
    <row r="106" spans="1:16" ht="15.75" thickBot="1" x14ac:dyDescent="0.3">
      <c r="K106" s="107" t="s">
        <v>66</v>
      </c>
      <c r="L106" s="108"/>
      <c r="M106" s="108"/>
      <c r="N106" s="108"/>
      <c r="O106" s="108"/>
      <c r="P106" s="109"/>
    </row>
    <row r="108" spans="1:16" x14ac:dyDescent="0.25">
      <c r="K108" s="68" t="s">
        <v>0</v>
      </c>
      <c r="L108" s="71" t="s">
        <v>1</v>
      </c>
      <c r="M108" s="71" t="s">
        <v>2</v>
      </c>
      <c r="N108" s="71" t="s">
        <v>3</v>
      </c>
      <c r="O108" s="71" t="s">
        <v>4</v>
      </c>
      <c r="P108" s="71" t="s">
        <v>28</v>
      </c>
    </row>
    <row r="109" spans="1:16" x14ac:dyDescent="0.25">
      <c r="K109" s="69" t="s">
        <v>6</v>
      </c>
      <c r="L109" s="46">
        <v>1799</v>
      </c>
      <c r="M109" s="46">
        <v>1784</v>
      </c>
      <c r="N109" s="46">
        <v>19</v>
      </c>
      <c r="O109" s="46">
        <v>6</v>
      </c>
      <c r="P109" s="46">
        <f>N109-O109</f>
        <v>13</v>
      </c>
    </row>
    <row r="110" spans="1:16" x14ac:dyDescent="0.25">
      <c r="K110" s="69" t="s">
        <v>7</v>
      </c>
      <c r="L110" s="46">
        <v>8</v>
      </c>
      <c r="M110" s="46">
        <v>6</v>
      </c>
      <c r="N110" s="46">
        <v>0</v>
      </c>
      <c r="O110" s="46">
        <v>0</v>
      </c>
      <c r="P110" s="46">
        <f t="shared" ref="P110:P128" si="11">N110-O110</f>
        <v>0</v>
      </c>
    </row>
    <row r="111" spans="1:16" x14ac:dyDescent="0.25">
      <c r="K111" s="69" t="s">
        <v>8</v>
      </c>
      <c r="L111" s="46">
        <v>891</v>
      </c>
      <c r="M111" s="46">
        <v>802</v>
      </c>
      <c r="N111" s="46">
        <v>4</v>
      </c>
      <c r="O111" s="46">
        <v>7</v>
      </c>
      <c r="P111" s="46">
        <f t="shared" si="11"/>
        <v>-3</v>
      </c>
    </row>
    <row r="112" spans="1:16" x14ac:dyDescent="0.25">
      <c r="K112" s="69" t="s">
        <v>9</v>
      </c>
      <c r="L112" s="46">
        <v>9</v>
      </c>
      <c r="M112" s="46">
        <v>8</v>
      </c>
      <c r="N112" s="46">
        <v>0</v>
      </c>
      <c r="O112" s="46">
        <v>0</v>
      </c>
      <c r="P112" s="46">
        <f t="shared" si="11"/>
        <v>0</v>
      </c>
    </row>
    <row r="113" spans="11:16" x14ac:dyDescent="0.25">
      <c r="K113" s="69" t="s">
        <v>10</v>
      </c>
      <c r="L113" s="46">
        <v>28</v>
      </c>
      <c r="M113" s="46">
        <v>25</v>
      </c>
      <c r="N113" s="46">
        <v>0</v>
      </c>
      <c r="O113" s="46">
        <v>0</v>
      </c>
      <c r="P113" s="46">
        <f t="shared" si="11"/>
        <v>0</v>
      </c>
    </row>
    <row r="114" spans="11:16" x14ac:dyDescent="0.25">
      <c r="K114" s="69" t="s">
        <v>11</v>
      </c>
      <c r="L114" s="46">
        <v>700</v>
      </c>
      <c r="M114" s="46">
        <v>576</v>
      </c>
      <c r="N114" s="46">
        <v>4</v>
      </c>
      <c r="O114" s="46">
        <v>1</v>
      </c>
      <c r="P114" s="46">
        <f t="shared" si="11"/>
        <v>3</v>
      </c>
    </row>
    <row r="115" spans="11:16" x14ac:dyDescent="0.25">
      <c r="K115" s="69" t="s">
        <v>12</v>
      </c>
      <c r="L115" s="46">
        <v>4454</v>
      </c>
      <c r="M115" s="46">
        <v>4147</v>
      </c>
      <c r="N115" s="46">
        <v>23</v>
      </c>
      <c r="O115" s="46">
        <v>48</v>
      </c>
      <c r="P115" s="46">
        <f t="shared" si="11"/>
        <v>-25</v>
      </c>
    </row>
    <row r="116" spans="11:16" x14ac:dyDescent="0.25">
      <c r="K116" s="69" t="s">
        <v>13</v>
      </c>
      <c r="L116" s="46">
        <v>203</v>
      </c>
      <c r="M116" s="46">
        <v>171</v>
      </c>
      <c r="N116" s="46">
        <v>0</v>
      </c>
      <c r="O116" s="46">
        <v>2</v>
      </c>
      <c r="P116" s="46">
        <f t="shared" si="11"/>
        <v>-2</v>
      </c>
    </row>
    <row r="117" spans="11:16" x14ac:dyDescent="0.25">
      <c r="K117" s="69" t="s">
        <v>14</v>
      </c>
      <c r="L117" s="46">
        <v>1262</v>
      </c>
      <c r="M117" s="46">
        <v>1169</v>
      </c>
      <c r="N117" s="46">
        <v>4</v>
      </c>
      <c r="O117" s="46">
        <v>14</v>
      </c>
      <c r="P117" s="46">
        <f t="shared" si="11"/>
        <v>-10</v>
      </c>
    </row>
    <row r="118" spans="11:16" x14ac:dyDescent="0.25">
      <c r="K118" s="69" t="s">
        <v>15</v>
      </c>
      <c r="L118" s="46">
        <v>226</v>
      </c>
      <c r="M118" s="46">
        <v>198</v>
      </c>
      <c r="N118" s="46">
        <v>5</v>
      </c>
      <c r="O118" s="46">
        <v>1</v>
      </c>
      <c r="P118" s="46">
        <f t="shared" si="11"/>
        <v>4</v>
      </c>
    </row>
    <row r="119" spans="11:16" x14ac:dyDescent="0.25">
      <c r="K119" s="69" t="s">
        <v>16</v>
      </c>
      <c r="L119" s="46">
        <v>313</v>
      </c>
      <c r="M119" s="46">
        <v>308</v>
      </c>
      <c r="N119" s="46">
        <v>2</v>
      </c>
      <c r="O119" s="46">
        <v>7</v>
      </c>
      <c r="P119" s="46">
        <f t="shared" si="11"/>
        <v>-5</v>
      </c>
    </row>
    <row r="120" spans="11:16" x14ac:dyDescent="0.25">
      <c r="K120" s="69" t="s">
        <v>17</v>
      </c>
      <c r="L120" s="46">
        <v>174</v>
      </c>
      <c r="M120" s="46">
        <v>142</v>
      </c>
      <c r="N120" s="46">
        <v>0</v>
      </c>
      <c r="O120" s="46">
        <v>0</v>
      </c>
      <c r="P120" s="46">
        <f t="shared" si="11"/>
        <v>0</v>
      </c>
    </row>
    <row r="121" spans="11:16" x14ac:dyDescent="0.25">
      <c r="K121" s="69" t="s">
        <v>18</v>
      </c>
      <c r="L121" s="46">
        <v>228</v>
      </c>
      <c r="M121" s="46">
        <v>208</v>
      </c>
      <c r="N121" s="46">
        <v>0</v>
      </c>
      <c r="O121" s="46">
        <v>3</v>
      </c>
      <c r="P121" s="46">
        <f t="shared" si="11"/>
        <v>-3</v>
      </c>
    </row>
    <row r="122" spans="11:16" x14ac:dyDescent="0.25">
      <c r="K122" s="69" t="s">
        <v>19</v>
      </c>
      <c r="L122" s="46">
        <v>418</v>
      </c>
      <c r="M122" s="46">
        <v>389</v>
      </c>
      <c r="N122" s="46">
        <v>4</v>
      </c>
      <c r="O122" s="46">
        <v>4</v>
      </c>
      <c r="P122" s="46">
        <f t="shared" si="11"/>
        <v>0</v>
      </c>
    </row>
    <row r="123" spans="11:16" x14ac:dyDescent="0.25">
      <c r="K123" s="69" t="s">
        <v>21</v>
      </c>
      <c r="L123" s="46">
        <v>156</v>
      </c>
      <c r="M123" s="46">
        <v>145</v>
      </c>
      <c r="N123" s="46">
        <v>1</v>
      </c>
      <c r="O123" s="46">
        <v>3</v>
      </c>
      <c r="P123" s="46">
        <f t="shared" si="11"/>
        <v>-2</v>
      </c>
    </row>
    <row r="124" spans="11:16" x14ac:dyDescent="0.25">
      <c r="K124" s="69" t="s">
        <v>22</v>
      </c>
      <c r="L124" s="46">
        <v>231</v>
      </c>
      <c r="M124" s="46">
        <v>202</v>
      </c>
      <c r="N124" s="46">
        <v>2</v>
      </c>
      <c r="O124" s="46">
        <v>0</v>
      </c>
      <c r="P124" s="46">
        <f t="shared" si="11"/>
        <v>2</v>
      </c>
    </row>
    <row r="125" spans="11:16" x14ac:dyDescent="0.25">
      <c r="K125" s="69" t="s">
        <v>23</v>
      </c>
      <c r="L125" s="46">
        <v>227</v>
      </c>
      <c r="M125" s="46">
        <v>209</v>
      </c>
      <c r="N125" s="46">
        <v>1</v>
      </c>
      <c r="O125" s="46">
        <v>1</v>
      </c>
      <c r="P125" s="46">
        <f t="shared" si="11"/>
        <v>0</v>
      </c>
    </row>
    <row r="126" spans="11:16" x14ac:dyDescent="0.25">
      <c r="K126" s="69" t="s">
        <v>24</v>
      </c>
      <c r="L126" s="46">
        <v>934</v>
      </c>
      <c r="M126" s="46">
        <v>921</v>
      </c>
      <c r="N126" s="46">
        <v>6</v>
      </c>
      <c r="O126" s="46">
        <v>2</v>
      </c>
      <c r="P126" s="46">
        <f t="shared" si="11"/>
        <v>4</v>
      </c>
    </row>
    <row r="127" spans="11:16" x14ac:dyDescent="0.25">
      <c r="K127" s="69" t="s">
        <v>26</v>
      </c>
      <c r="L127" s="46">
        <v>2227</v>
      </c>
      <c r="M127" s="46">
        <v>9</v>
      </c>
      <c r="N127" s="46">
        <v>105</v>
      </c>
      <c r="O127" s="46">
        <v>14</v>
      </c>
      <c r="P127" s="46">
        <f t="shared" si="11"/>
        <v>91</v>
      </c>
    </row>
    <row r="128" spans="11:16" x14ac:dyDescent="0.25">
      <c r="K128" s="70" t="s">
        <v>27</v>
      </c>
      <c r="L128" s="72">
        <v>14488</v>
      </c>
      <c r="M128" s="72">
        <v>11419</v>
      </c>
      <c r="N128" s="72">
        <v>180</v>
      </c>
      <c r="O128" s="72">
        <v>113</v>
      </c>
      <c r="P128" s="46">
        <f t="shared" si="11"/>
        <v>67</v>
      </c>
    </row>
    <row r="130" spans="11:16" ht="15.75" thickBot="1" x14ac:dyDescent="0.3"/>
    <row r="131" spans="11:16" ht="15.75" thickBot="1" x14ac:dyDescent="0.3">
      <c r="K131" s="107" t="s">
        <v>67</v>
      </c>
      <c r="L131" s="108"/>
      <c r="M131" s="108"/>
      <c r="N131" s="108"/>
      <c r="O131" s="108"/>
      <c r="P131" s="109"/>
    </row>
    <row r="133" spans="11:16" x14ac:dyDescent="0.25">
      <c r="K133" s="68" t="s">
        <v>0</v>
      </c>
      <c r="L133" s="71" t="s">
        <v>1</v>
      </c>
      <c r="M133" s="71" t="s">
        <v>2</v>
      </c>
      <c r="N133" s="71" t="s">
        <v>3</v>
      </c>
      <c r="O133" s="71" t="s">
        <v>4</v>
      </c>
      <c r="P133" s="71" t="s">
        <v>28</v>
      </c>
    </row>
    <row r="134" spans="11:16" x14ac:dyDescent="0.25">
      <c r="K134" s="69" t="s">
        <v>6</v>
      </c>
      <c r="L134" s="46">
        <v>1824</v>
      </c>
      <c r="M134" s="46">
        <v>1809</v>
      </c>
      <c r="N134" s="46">
        <v>29</v>
      </c>
      <c r="O134" s="46">
        <v>15</v>
      </c>
      <c r="P134" s="46">
        <f>N134-O134</f>
        <v>14</v>
      </c>
    </row>
    <row r="135" spans="11:16" x14ac:dyDescent="0.25">
      <c r="K135" s="69" t="s">
        <v>7</v>
      </c>
      <c r="L135" s="46">
        <v>8</v>
      </c>
      <c r="M135" s="46">
        <v>6</v>
      </c>
      <c r="N135" s="46">
        <v>0</v>
      </c>
      <c r="O135" s="46">
        <v>0</v>
      </c>
      <c r="P135" s="46">
        <f t="shared" ref="P135:P153" si="12">N135-O135</f>
        <v>0</v>
      </c>
    </row>
    <row r="136" spans="11:16" x14ac:dyDescent="0.25">
      <c r="K136" s="69" t="s">
        <v>8</v>
      </c>
      <c r="L136" s="46">
        <v>893</v>
      </c>
      <c r="M136" s="46">
        <v>803</v>
      </c>
      <c r="N136" s="46">
        <v>4</v>
      </c>
      <c r="O136" s="46">
        <v>8</v>
      </c>
      <c r="P136" s="46">
        <f t="shared" si="12"/>
        <v>-4</v>
      </c>
    </row>
    <row r="137" spans="11:16" x14ac:dyDescent="0.25">
      <c r="K137" s="69" t="s">
        <v>9</v>
      </c>
      <c r="L137" s="46">
        <v>9</v>
      </c>
      <c r="M137" s="46">
        <v>8</v>
      </c>
      <c r="N137" s="46">
        <v>0</v>
      </c>
      <c r="O137" s="46">
        <v>0</v>
      </c>
      <c r="P137" s="46">
        <f t="shared" si="12"/>
        <v>0</v>
      </c>
    </row>
    <row r="138" spans="11:16" x14ac:dyDescent="0.25">
      <c r="K138" s="69" t="s">
        <v>10</v>
      </c>
      <c r="L138" s="46">
        <v>31</v>
      </c>
      <c r="M138" s="46">
        <v>28</v>
      </c>
      <c r="N138" s="46">
        <v>0</v>
      </c>
      <c r="O138" s="46">
        <v>0</v>
      </c>
      <c r="P138" s="46">
        <f t="shared" si="12"/>
        <v>0</v>
      </c>
    </row>
    <row r="139" spans="11:16" x14ac:dyDescent="0.25">
      <c r="K139" s="69" t="s">
        <v>11</v>
      </c>
      <c r="L139" s="46">
        <v>703</v>
      </c>
      <c r="M139" s="46">
        <v>577</v>
      </c>
      <c r="N139" s="46">
        <v>5</v>
      </c>
      <c r="O139" s="46">
        <v>5</v>
      </c>
      <c r="P139" s="46">
        <f t="shared" si="12"/>
        <v>0</v>
      </c>
    </row>
    <row r="140" spans="11:16" x14ac:dyDescent="0.25">
      <c r="K140" s="69" t="s">
        <v>12</v>
      </c>
      <c r="L140" s="46">
        <v>4450</v>
      </c>
      <c r="M140" s="46">
        <v>4140</v>
      </c>
      <c r="N140" s="46">
        <v>31</v>
      </c>
      <c r="O140" s="46">
        <v>62</v>
      </c>
      <c r="P140" s="46">
        <f t="shared" si="12"/>
        <v>-31</v>
      </c>
    </row>
    <row r="141" spans="11:16" x14ac:dyDescent="0.25">
      <c r="K141" s="69" t="s">
        <v>13</v>
      </c>
      <c r="L141" s="46">
        <v>204</v>
      </c>
      <c r="M141" s="46">
        <v>171</v>
      </c>
      <c r="N141" s="46">
        <v>2</v>
      </c>
      <c r="O141" s="46">
        <v>2</v>
      </c>
      <c r="P141" s="46">
        <f t="shared" si="12"/>
        <v>0</v>
      </c>
    </row>
    <row r="142" spans="11:16" x14ac:dyDescent="0.25">
      <c r="K142" s="69" t="s">
        <v>14</v>
      </c>
      <c r="L142" s="46">
        <v>1277</v>
      </c>
      <c r="M142" s="46">
        <v>1177</v>
      </c>
      <c r="N142" s="46">
        <v>4</v>
      </c>
      <c r="O142" s="46">
        <v>9</v>
      </c>
      <c r="P142" s="46">
        <f t="shared" si="12"/>
        <v>-5</v>
      </c>
    </row>
    <row r="143" spans="11:16" x14ac:dyDescent="0.25">
      <c r="K143" s="69" t="s">
        <v>15</v>
      </c>
      <c r="L143" s="46">
        <v>222</v>
      </c>
      <c r="M143" s="46">
        <v>195</v>
      </c>
      <c r="N143" s="46">
        <v>2</v>
      </c>
      <c r="O143" s="46">
        <v>3</v>
      </c>
      <c r="P143" s="46">
        <f t="shared" si="12"/>
        <v>-1</v>
      </c>
    </row>
    <row r="144" spans="11:16" x14ac:dyDescent="0.25">
      <c r="K144" s="69" t="s">
        <v>16</v>
      </c>
      <c r="L144" s="46">
        <v>316</v>
      </c>
      <c r="M144" s="46">
        <v>311</v>
      </c>
      <c r="N144" s="46">
        <v>6</v>
      </c>
      <c r="O144" s="46">
        <v>4</v>
      </c>
      <c r="P144" s="46">
        <f t="shared" si="12"/>
        <v>2</v>
      </c>
    </row>
    <row r="145" spans="11:16" x14ac:dyDescent="0.25">
      <c r="K145" s="69" t="s">
        <v>17</v>
      </c>
      <c r="L145" s="46">
        <v>174</v>
      </c>
      <c r="M145" s="46">
        <v>142</v>
      </c>
      <c r="N145" s="46">
        <v>1</v>
      </c>
      <c r="O145" s="46">
        <v>0</v>
      </c>
      <c r="P145" s="46">
        <f t="shared" si="12"/>
        <v>1</v>
      </c>
    </row>
    <row r="146" spans="11:16" x14ac:dyDescent="0.25">
      <c r="K146" s="69" t="s">
        <v>18</v>
      </c>
      <c r="L146" s="46">
        <v>229</v>
      </c>
      <c r="M146" s="46">
        <v>208</v>
      </c>
      <c r="N146" s="46">
        <v>3</v>
      </c>
      <c r="O146" s="46">
        <v>2</v>
      </c>
      <c r="P146" s="46">
        <f t="shared" si="12"/>
        <v>1</v>
      </c>
    </row>
    <row r="147" spans="11:16" x14ac:dyDescent="0.25">
      <c r="K147" s="69" t="s">
        <v>19</v>
      </c>
      <c r="L147" s="46">
        <v>419</v>
      </c>
      <c r="M147" s="46">
        <v>387</v>
      </c>
      <c r="N147" s="46">
        <v>4</v>
      </c>
      <c r="O147" s="46">
        <v>2</v>
      </c>
      <c r="P147" s="46">
        <f t="shared" si="12"/>
        <v>2</v>
      </c>
    </row>
    <row r="148" spans="11:16" x14ac:dyDescent="0.25">
      <c r="K148" s="69" t="s">
        <v>21</v>
      </c>
      <c r="L148" s="46">
        <v>156</v>
      </c>
      <c r="M148" s="46">
        <v>145</v>
      </c>
      <c r="N148" s="46">
        <v>1</v>
      </c>
      <c r="O148" s="46">
        <v>2</v>
      </c>
      <c r="P148" s="46">
        <f t="shared" si="12"/>
        <v>-1</v>
      </c>
    </row>
    <row r="149" spans="11:16" x14ac:dyDescent="0.25">
      <c r="K149" s="69" t="s">
        <v>22</v>
      </c>
      <c r="L149" s="46">
        <v>233</v>
      </c>
      <c r="M149" s="46">
        <v>203</v>
      </c>
      <c r="N149" s="46">
        <v>0</v>
      </c>
      <c r="O149" s="46">
        <v>0</v>
      </c>
      <c r="P149" s="46">
        <f t="shared" si="12"/>
        <v>0</v>
      </c>
    </row>
    <row r="150" spans="11:16" x14ac:dyDescent="0.25">
      <c r="K150" s="69" t="s">
        <v>23</v>
      </c>
      <c r="L150" s="46">
        <v>225</v>
      </c>
      <c r="M150" s="46">
        <v>209</v>
      </c>
      <c r="N150" s="46">
        <v>1</v>
      </c>
      <c r="O150" s="46">
        <v>4</v>
      </c>
      <c r="P150" s="46">
        <f t="shared" si="12"/>
        <v>-3</v>
      </c>
    </row>
    <row r="151" spans="11:16" x14ac:dyDescent="0.25">
      <c r="K151" s="69" t="s">
        <v>24</v>
      </c>
      <c r="L151" s="46">
        <v>944</v>
      </c>
      <c r="M151" s="46">
        <v>932</v>
      </c>
      <c r="N151" s="46">
        <v>9</v>
      </c>
      <c r="O151" s="46">
        <v>10</v>
      </c>
      <c r="P151" s="46">
        <f t="shared" si="12"/>
        <v>-1</v>
      </c>
    </row>
    <row r="152" spans="11:16" x14ac:dyDescent="0.25">
      <c r="K152" s="69" t="s">
        <v>26</v>
      </c>
      <c r="L152" s="46">
        <v>2235</v>
      </c>
      <c r="M152" s="46">
        <v>6</v>
      </c>
      <c r="N152" s="46">
        <v>109</v>
      </c>
      <c r="O152" s="46">
        <v>13</v>
      </c>
      <c r="P152" s="46">
        <f t="shared" si="12"/>
        <v>96</v>
      </c>
    </row>
    <row r="153" spans="11:16" x14ac:dyDescent="0.25">
      <c r="K153" s="70" t="s">
        <v>27</v>
      </c>
      <c r="L153" s="72">
        <v>14552</v>
      </c>
      <c r="M153" s="72">
        <v>11457</v>
      </c>
      <c r="N153" s="72">
        <v>211</v>
      </c>
      <c r="O153" s="72">
        <v>141</v>
      </c>
      <c r="P153" s="46">
        <f t="shared" si="12"/>
        <v>70</v>
      </c>
    </row>
  </sheetData>
  <mergeCells count="10">
    <mergeCell ref="K106:P106"/>
    <mergeCell ref="K131:P131"/>
    <mergeCell ref="A6:F6"/>
    <mergeCell ref="A31:F31"/>
    <mergeCell ref="A56:F56"/>
    <mergeCell ref="A81:F81"/>
    <mergeCell ref="K6:P6"/>
    <mergeCell ref="K31:P31"/>
    <mergeCell ref="K56:P56"/>
    <mergeCell ref="K81:P81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Q30"/>
  <sheetViews>
    <sheetView workbookViewId="0">
      <selection activeCell="A3" sqref="A3:I30"/>
    </sheetView>
  </sheetViews>
  <sheetFormatPr defaultRowHeight="15" x14ac:dyDescent="0.25"/>
  <cols>
    <col min="1" max="1" width="20.7109375" customWidth="1"/>
    <col min="2" max="2" width="11.42578125" customWidth="1"/>
    <col min="3" max="3" width="11.140625" customWidth="1"/>
    <col min="5" max="5" width="11.42578125" customWidth="1"/>
    <col min="6" max="6" width="21.28515625" customWidth="1"/>
    <col min="8" max="8" width="12" customWidth="1"/>
    <col min="12" max="12" width="21" customWidth="1"/>
  </cols>
  <sheetData>
    <row r="5" spans="1:17" ht="15.75" thickBot="1" x14ac:dyDescent="0.3"/>
    <row r="6" spans="1:17" ht="15.75" thickBot="1" x14ac:dyDescent="0.3">
      <c r="A6" s="120" t="s">
        <v>82</v>
      </c>
      <c r="B6" s="121"/>
      <c r="C6" s="121"/>
      <c r="D6" s="122"/>
      <c r="E6" s="97"/>
      <c r="F6" s="120" t="s">
        <v>95</v>
      </c>
      <c r="G6" s="121"/>
      <c r="H6" s="121"/>
      <c r="I6" s="122"/>
    </row>
    <row r="8" spans="1:17" ht="25.5" x14ac:dyDescent="0.25">
      <c r="A8" s="14" t="s">
        <v>0</v>
      </c>
      <c r="B8" s="13" t="s">
        <v>3</v>
      </c>
      <c r="C8" s="13" t="s">
        <v>4</v>
      </c>
      <c r="D8" s="13" t="s">
        <v>28</v>
      </c>
      <c r="F8" s="14" t="s">
        <v>0</v>
      </c>
      <c r="G8" s="13" t="s">
        <v>3</v>
      </c>
      <c r="H8" s="13" t="s">
        <v>4</v>
      </c>
      <c r="I8" s="13" t="s">
        <v>28</v>
      </c>
    </row>
    <row r="9" spans="1:17" ht="36.75" customHeight="1" x14ac:dyDescent="0.25">
      <c r="A9" s="64" t="s">
        <v>6</v>
      </c>
      <c r="B9" s="8">
        <v>14</v>
      </c>
      <c r="C9" s="8">
        <v>8</v>
      </c>
      <c r="D9" s="73">
        <f>B9-C9</f>
        <v>6</v>
      </c>
      <c r="F9" s="64" t="s">
        <v>6</v>
      </c>
      <c r="G9" s="4">
        <v>6</v>
      </c>
      <c r="H9" s="4">
        <v>18</v>
      </c>
      <c r="I9" s="73">
        <f>G9-H9</f>
        <v>-12</v>
      </c>
      <c r="L9" t="s">
        <v>6</v>
      </c>
      <c r="M9">
        <v>18</v>
      </c>
      <c r="P9" t="s">
        <v>6</v>
      </c>
      <c r="Q9">
        <v>18</v>
      </c>
    </row>
    <row r="10" spans="1:17" ht="45" customHeight="1" x14ac:dyDescent="0.25">
      <c r="A10" s="64" t="s">
        <v>7</v>
      </c>
      <c r="B10" s="8">
        <v>12</v>
      </c>
      <c r="C10" s="8">
        <v>1</v>
      </c>
      <c r="D10" s="73">
        <f t="shared" ref="D10:D28" si="0">B10-C10</f>
        <v>11</v>
      </c>
      <c r="F10" s="64" t="s">
        <v>7</v>
      </c>
      <c r="G10" s="4">
        <v>0</v>
      </c>
      <c r="H10" s="4">
        <v>1</v>
      </c>
      <c r="I10" s="73">
        <f t="shared" ref="I10:I28" si="1">G10-H10</f>
        <v>-1</v>
      </c>
      <c r="L10" t="s">
        <v>7</v>
      </c>
      <c r="M10">
        <v>1</v>
      </c>
      <c r="P10" t="s">
        <v>7</v>
      </c>
      <c r="Q10">
        <v>1</v>
      </c>
    </row>
    <row r="11" spans="1:17" ht="25.5" customHeight="1" x14ac:dyDescent="0.25">
      <c r="A11" s="64" t="s">
        <v>8</v>
      </c>
      <c r="B11" s="8">
        <v>0</v>
      </c>
      <c r="C11" s="8">
        <v>15</v>
      </c>
      <c r="D11" s="74">
        <f t="shared" si="0"/>
        <v>-15</v>
      </c>
      <c r="F11" s="64" t="s">
        <v>8</v>
      </c>
      <c r="G11" s="4">
        <v>7</v>
      </c>
      <c r="H11" s="4">
        <v>38</v>
      </c>
      <c r="I11" s="74">
        <f t="shared" si="1"/>
        <v>-31</v>
      </c>
      <c r="L11" t="s">
        <v>84</v>
      </c>
      <c r="M11">
        <v>38</v>
      </c>
      <c r="P11" t="s">
        <v>84</v>
      </c>
      <c r="Q11">
        <v>38</v>
      </c>
    </row>
    <row r="12" spans="1:17" ht="65.25" customHeight="1" x14ac:dyDescent="0.25">
      <c r="A12" s="64" t="s">
        <v>9</v>
      </c>
      <c r="B12" s="8">
        <v>0</v>
      </c>
      <c r="C12" s="8">
        <v>1</v>
      </c>
      <c r="D12" s="74">
        <f t="shared" si="0"/>
        <v>-1</v>
      </c>
      <c r="F12" s="64" t="s">
        <v>9</v>
      </c>
      <c r="G12" s="4">
        <v>0</v>
      </c>
      <c r="H12" s="4">
        <v>1</v>
      </c>
      <c r="I12" s="74">
        <f t="shared" si="1"/>
        <v>-1</v>
      </c>
      <c r="L12" t="s">
        <v>9</v>
      </c>
      <c r="M12">
        <v>1</v>
      </c>
      <c r="P12" t="s">
        <v>9</v>
      </c>
      <c r="Q12">
        <v>1</v>
      </c>
    </row>
    <row r="13" spans="1:17" ht="57" customHeight="1" x14ac:dyDescent="0.25">
      <c r="A13" s="64" t="s">
        <v>10</v>
      </c>
      <c r="B13" s="8">
        <v>0</v>
      </c>
      <c r="C13" s="8">
        <v>6</v>
      </c>
      <c r="D13" s="74">
        <f t="shared" si="0"/>
        <v>-6</v>
      </c>
      <c r="F13" s="64" t="s">
        <v>10</v>
      </c>
      <c r="G13" s="4">
        <v>0</v>
      </c>
      <c r="H13" s="4">
        <v>0</v>
      </c>
      <c r="I13" s="74">
        <f t="shared" si="1"/>
        <v>0</v>
      </c>
      <c r="L13" t="s">
        <v>85</v>
      </c>
      <c r="M13">
        <v>0</v>
      </c>
      <c r="P13" t="s">
        <v>85</v>
      </c>
      <c r="Q13">
        <v>0</v>
      </c>
    </row>
    <row r="14" spans="1:17" ht="29.25" customHeight="1" x14ac:dyDescent="0.25">
      <c r="A14" s="64" t="s">
        <v>11</v>
      </c>
      <c r="B14" s="8">
        <v>22</v>
      </c>
      <c r="C14" s="8">
        <v>45</v>
      </c>
      <c r="D14" s="74">
        <f t="shared" si="0"/>
        <v>-23</v>
      </c>
      <c r="F14" s="64" t="s">
        <v>11</v>
      </c>
      <c r="G14" s="4">
        <v>28</v>
      </c>
      <c r="H14" s="4">
        <v>66</v>
      </c>
      <c r="I14" s="74">
        <f t="shared" si="1"/>
        <v>-38</v>
      </c>
      <c r="L14" t="s">
        <v>11</v>
      </c>
      <c r="M14">
        <v>66</v>
      </c>
      <c r="P14" t="s">
        <v>11</v>
      </c>
      <c r="Q14">
        <v>66</v>
      </c>
    </row>
    <row r="15" spans="1:17" ht="50.25" customHeight="1" x14ac:dyDescent="0.25">
      <c r="A15" s="64" t="s">
        <v>12</v>
      </c>
      <c r="B15" s="8">
        <v>25</v>
      </c>
      <c r="C15" s="8">
        <v>77</v>
      </c>
      <c r="D15" s="74">
        <f t="shared" si="0"/>
        <v>-52</v>
      </c>
      <c r="F15" s="64" t="s">
        <v>12</v>
      </c>
      <c r="G15" s="4">
        <v>15</v>
      </c>
      <c r="H15" s="4">
        <v>80</v>
      </c>
      <c r="I15" s="74">
        <f t="shared" si="1"/>
        <v>-65</v>
      </c>
      <c r="L15" t="s">
        <v>12</v>
      </c>
      <c r="M15">
        <v>80</v>
      </c>
      <c r="P15" t="s">
        <v>12</v>
      </c>
      <c r="Q15">
        <v>80</v>
      </c>
    </row>
    <row r="16" spans="1:17" ht="40.5" customHeight="1" x14ac:dyDescent="0.25">
      <c r="A16" s="64" t="s">
        <v>13</v>
      </c>
      <c r="B16" s="8">
        <v>0</v>
      </c>
      <c r="C16" s="8">
        <v>8</v>
      </c>
      <c r="D16" s="74">
        <f t="shared" si="0"/>
        <v>-8</v>
      </c>
      <c r="F16" s="64" t="s">
        <v>13</v>
      </c>
      <c r="G16" s="4">
        <v>1</v>
      </c>
      <c r="H16" s="4">
        <v>3</v>
      </c>
      <c r="I16" s="74">
        <f t="shared" si="1"/>
        <v>-2</v>
      </c>
      <c r="L16" t="s">
        <v>86</v>
      </c>
      <c r="M16">
        <v>3</v>
      </c>
      <c r="P16" t="s">
        <v>86</v>
      </c>
      <c r="Q16">
        <v>3</v>
      </c>
    </row>
    <row r="17" spans="1:17" ht="53.25" customHeight="1" x14ac:dyDescent="0.25">
      <c r="A17" s="64" t="s">
        <v>14</v>
      </c>
      <c r="B17" s="8">
        <v>6</v>
      </c>
      <c r="C17" s="8">
        <v>13</v>
      </c>
      <c r="D17" s="74">
        <f t="shared" si="0"/>
        <v>-7</v>
      </c>
      <c r="F17" s="64" t="s">
        <v>14</v>
      </c>
      <c r="G17" s="4">
        <v>3</v>
      </c>
      <c r="H17" s="4">
        <v>22</v>
      </c>
      <c r="I17" s="74">
        <f t="shared" si="1"/>
        <v>-19</v>
      </c>
      <c r="L17" t="s">
        <v>87</v>
      </c>
      <c r="M17">
        <v>22</v>
      </c>
      <c r="P17" t="s">
        <v>87</v>
      </c>
      <c r="Q17">
        <v>22</v>
      </c>
    </row>
    <row r="18" spans="1:17" ht="38.25" x14ac:dyDescent="0.25">
      <c r="A18" s="64" t="s">
        <v>15</v>
      </c>
      <c r="B18" s="8">
        <v>4</v>
      </c>
      <c r="C18" s="8">
        <v>19</v>
      </c>
      <c r="D18" s="74">
        <f t="shared" si="0"/>
        <v>-15</v>
      </c>
      <c r="F18" s="64" t="s">
        <v>15</v>
      </c>
      <c r="G18" s="4">
        <v>4</v>
      </c>
      <c r="H18" s="4">
        <v>6</v>
      </c>
      <c r="I18" s="74">
        <f t="shared" si="1"/>
        <v>-2</v>
      </c>
      <c r="L18" t="s">
        <v>15</v>
      </c>
      <c r="M18">
        <v>6</v>
      </c>
      <c r="P18" t="s">
        <v>15</v>
      </c>
      <c r="Q18">
        <v>6</v>
      </c>
    </row>
    <row r="19" spans="1:17" ht="25.5" x14ac:dyDescent="0.25">
      <c r="A19" s="64" t="s">
        <v>16</v>
      </c>
      <c r="B19" s="8">
        <v>10</v>
      </c>
      <c r="C19" s="8">
        <v>3</v>
      </c>
      <c r="D19" s="73">
        <f t="shared" si="0"/>
        <v>7</v>
      </c>
      <c r="F19" s="64" t="s">
        <v>16</v>
      </c>
      <c r="G19" s="4">
        <v>4</v>
      </c>
      <c r="H19" s="4">
        <v>2</v>
      </c>
      <c r="I19" s="73">
        <f t="shared" si="1"/>
        <v>2</v>
      </c>
      <c r="L19" t="s">
        <v>88</v>
      </c>
      <c r="M19">
        <v>2</v>
      </c>
      <c r="P19" t="s">
        <v>88</v>
      </c>
      <c r="Q19">
        <v>2</v>
      </c>
    </row>
    <row r="20" spans="1:17" ht="36.75" customHeight="1" x14ac:dyDescent="0.25">
      <c r="A20" s="64" t="s">
        <v>17</v>
      </c>
      <c r="B20" s="8">
        <v>0</v>
      </c>
      <c r="C20" s="8">
        <v>1</v>
      </c>
      <c r="D20" s="74">
        <f>B20-C20</f>
        <v>-1</v>
      </c>
      <c r="F20" s="64" t="s">
        <v>17</v>
      </c>
      <c r="G20" s="4">
        <v>0</v>
      </c>
      <c r="H20" s="4">
        <v>2</v>
      </c>
      <c r="I20" s="74">
        <f>G20-H20</f>
        <v>-2</v>
      </c>
      <c r="L20" t="s">
        <v>89</v>
      </c>
      <c r="M20">
        <v>2</v>
      </c>
      <c r="P20" t="s">
        <v>89</v>
      </c>
      <c r="Q20">
        <v>2</v>
      </c>
    </row>
    <row r="21" spans="1:17" ht="55.5" customHeight="1" x14ac:dyDescent="0.25">
      <c r="A21" s="64" t="s">
        <v>18</v>
      </c>
      <c r="B21" s="8">
        <v>12</v>
      </c>
      <c r="C21" s="8">
        <v>18</v>
      </c>
      <c r="D21" s="74">
        <f t="shared" si="0"/>
        <v>-6</v>
      </c>
      <c r="F21" s="64" t="s">
        <v>18</v>
      </c>
      <c r="G21" s="4">
        <v>3</v>
      </c>
      <c r="H21" s="4">
        <v>12</v>
      </c>
      <c r="I21" s="74">
        <f t="shared" ref="I21:I30" si="2">G21-H21</f>
        <v>-9</v>
      </c>
      <c r="L21" t="s">
        <v>90</v>
      </c>
      <c r="M21">
        <v>12</v>
      </c>
      <c r="P21" t="s">
        <v>90</v>
      </c>
      <c r="Q21">
        <v>12</v>
      </c>
    </row>
    <row r="22" spans="1:17" ht="60.75" customHeight="1" x14ac:dyDescent="0.25">
      <c r="A22" s="64" t="s">
        <v>19</v>
      </c>
      <c r="B22" s="8">
        <v>14</v>
      </c>
      <c r="C22" s="8">
        <v>20</v>
      </c>
      <c r="D22" s="74">
        <f t="shared" si="0"/>
        <v>-6</v>
      </c>
      <c r="F22" s="64" t="s">
        <v>19</v>
      </c>
      <c r="G22" s="4">
        <v>2</v>
      </c>
      <c r="H22" s="4">
        <v>8</v>
      </c>
      <c r="I22" s="74">
        <f t="shared" si="2"/>
        <v>-6</v>
      </c>
      <c r="L22" t="s">
        <v>19</v>
      </c>
      <c r="M22">
        <v>8</v>
      </c>
      <c r="P22" t="s">
        <v>19</v>
      </c>
      <c r="Q22">
        <v>8</v>
      </c>
    </row>
    <row r="23" spans="1:17" ht="20.25" customHeight="1" x14ac:dyDescent="0.25">
      <c r="A23" s="64" t="s">
        <v>21</v>
      </c>
      <c r="B23" s="8">
        <v>0</v>
      </c>
      <c r="C23" s="8">
        <v>3</v>
      </c>
      <c r="D23" s="74">
        <f t="shared" si="0"/>
        <v>-3</v>
      </c>
      <c r="F23" s="64" t="s">
        <v>21</v>
      </c>
      <c r="G23" s="4">
        <v>0</v>
      </c>
      <c r="H23" s="4">
        <v>1</v>
      </c>
      <c r="I23" s="74">
        <f t="shared" si="2"/>
        <v>-1</v>
      </c>
      <c r="L23" t="s">
        <v>21</v>
      </c>
      <c r="M23">
        <v>1</v>
      </c>
      <c r="P23" t="s">
        <v>20</v>
      </c>
      <c r="Q23">
        <v>0</v>
      </c>
    </row>
    <row r="24" spans="1:17" ht="26.25" customHeight="1" x14ac:dyDescent="0.25">
      <c r="A24" s="64" t="s">
        <v>22</v>
      </c>
      <c r="B24" s="8">
        <v>0</v>
      </c>
      <c r="C24" s="8">
        <v>9</v>
      </c>
      <c r="D24" s="74">
        <f t="shared" si="0"/>
        <v>-9</v>
      </c>
      <c r="F24" s="64" t="s">
        <v>22</v>
      </c>
      <c r="G24" s="4">
        <v>0</v>
      </c>
      <c r="H24" s="4">
        <v>1</v>
      </c>
      <c r="I24" s="74">
        <f t="shared" si="2"/>
        <v>-1</v>
      </c>
      <c r="L24" t="s">
        <v>91</v>
      </c>
      <c r="M24">
        <v>1</v>
      </c>
      <c r="P24" t="s">
        <v>21</v>
      </c>
      <c r="Q24">
        <v>1</v>
      </c>
    </row>
    <row r="25" spans="1:17" ht="48.75" customHeight="1" x14ac:dyDescent="0.25">
      <c r="A25" s="64" t="s">
        <v>23</v>
      </c>
      <c r="B25" s="8">
        <v>0</v>
      </c>
      <c r="C25" s="8">
        <v>1</v>
      </c>
      <c r="D25" s="74">
        <f t="shared" si="0"/>
        <v>-1</v>
      </c>
      <c r="F25" s="64" t="s">
        <v>23</v>
      </c>
      <c r="G25" s="4">
        <v>1</v>
      </c>
      <c r="H25" s="4">
        <v>6</v>
      </c>
      <c r="I25" s="74">
        <f t="shared" si="2"/>
        <v>-5</v>
      </c>
      <c r="L25" t="s">
        <v>92</v>
      </c>
      <c r="M25">
        <v>6</v>
      </c>
      <c r="P25" t="s">
        <v>91</v>
      </c>
      <c r="Q25">
        <v>1</v>
      </c>
    </row>
    <row r="26" spans="1:17" ht="30" customHeight="1" x14ac:dyDescent="0.25">
      <c r="A26" s="64" t="s">
        <v>24</v>
      </c>
      <c r="B26" s="8">
        <v>8</v>
      </c>
      <c r="C26" s="8">
        <v>3</v>
      </c>
      <c r="D26" s="73">
        <f t="shared" si="0"/>
        <v>5</v>
      </c>
      <c r="F26" s="64" t="s">
        <v>24</v>
      </c>
      <c r="G26" s="4">
        <v>7</v>
      </c>
      <c r="H26" s="4">
        <v>33</v>
      </c>
      <c r="I26" s="73">
        <f t="shared" si="2"/>
        <v>-26</v>
      </c>
      <c r="L26" t="s">
        <v>93</v>
      </c>
      <c r="M26">
        <v>33</v>
      </c>
      <c r="P26" t="s">
        <v>92</v>
      </c>
      <c r="Q26">
        <v>6</v>
      </c>
    </row>
    <row r="27" spans="1:17" ht="27.75" customHeight="1" x14ac:dyDescent="0.25">
      <c r="A27" s="64" t="s">
        <v>26</v>
      </c>
      <c r="B27" s="8">
        <v>123</v>
      </c>
      <c r="C27" s="8">
        <v>24</v>
      </c>
      <c r="D27" s="73">
        <f t="shared" si="0"/>
        <v>99</v>
      </c>
      <c r="F27" s="64" t="s">
        <v>26</v>
      </c>
      <c r="G27" s="4">
        <v>166</v>
      </c>
      <c r="H27" s="4">
        <v>29</v>
      </c>
      <c r="I27" s="73">
        <f t="shared" si="2"/>
        <v>137</v>
      </c>
      <c r="L27" t="s">
        <v>26</v>
      </c>
      <c r="M27">
        <v>29</v>
      </c>
      <c r="P27" t="s">
        <v>93</v>
      </c>
      <c r="Q27">
        <v>33</v>
      </c>
    </row>
    <row r="28" spans="1:17" x14ac:dyDescent="0.25">
      <c r="A28" s="11" t="s">
        <v>27</v>
      </c>
      <c r="B28" s="8">
        <f>SUM(B9:B27)</f>
        <v>250</v>
      </c>
      <c r="C28" s="8">
        <f>SUM(C9:C27)</f>
        <v>275</v>
      </c>
      <c r="D28" s="74">
        <f t="shared" si="0"/>
        <v>-25</v>
      </c>
      <c r="F28" s="11" t="s">
        <v>27</v>
      </c>
      <c r="G28" s="4">
        <f>SUM(G9:G27)</f>
        <v>247</v>
      </c>
      <c r="H28" s="8">
        <f>SUM(H9:H27)</f>
        <v>329</v>
      </c>
      <c r="I28" s="74">
        <f t="shared" si="2"/>
        <v>-82</v>
      </c>
      <c r="P28" t="s">
        <v>94</v>
      </c>
      <c r="Q28">
        <v>0</v>
      </c>
    </row>
    <row r="29" spans="1:17" x14ac:dyDescent="0.25">
      <c r="P29" t="s">
        <v>26</v>
      </c>
      <c r="Q29">
        <v>29</v>
      </c>
    </row>
    <row r="30" spans="1:17" ht="38.25" customHeight="1" x14ac:dyDescent="0.25">
      <c r="A30" s="123" t="s">
        <v>83</v>
      </c>
      <c r="B30" s="123"/>
      <c r="C30" s="123"/>
      <c r="D30" s="123"/>
      <c r="F30" s="123" t="s">
        <v>83</v>
      </c>
      <c r="G30" s="123"/>
      <c r="H30" s="123"/>
      <c r="I30" s="123"/>
    </row>
  </sheetData>
  <mergeCells count="4">
    <mergeCell ref="A6:D6"/>
    <mergeCell ref="A30:D30"/>
    <mergeCell ref="F6:I6"/>
    <mergeCell ref="F30:I30"/>
  </mergeCells>
  <pageMargins left="0.7" right="0.7" top="0.75" bottom="0.75" header="0.3" footer="0.3"/>
  <pageSetup paperSize="9" scale="4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82"/>
  <sheetViews>
    <sheetView tabSelected="1" topLeftCell="A57" workbookViewId="0">
      <selection activeCell="A59" sqref="A59:G82"/>
    </sheetView>
  </sheetViews>
  <sheetFormatPr defaultRowHeight="15" x14ac:dyDescent="0.25"/>
  <cols>
    <col min="1" max="1" width="32.85546875" customWidth="1"/>
    <col min="2" max="2" width="12" customWidth="1"/>
    <col min="5" max="5" width="11.7109375" customWidth="1"/>
  </cols>
  <sheetData>
    <row r="6" spans="1:8" x14ac:dyDescent="0.25">
      <c r="A6" s="99" t="s">
        <v>97</v>
      </c>
      <c r="B6" s="99"/>
      <c r="C6" s="99"/>
      <c r="D6" s="99"/>
    </row>
    <row r="8" spans="1:8" ht="38.25" x14ac:dyDescent="0.25">
      <c r="A8" s="68" t="s">
        <v>0</v>
      </c>
      <c r="B8" s="71" t="s">
        <v>1</v>
      </c>
      <c r="C8" s="71" t="s">
        <v>2</v>
      </c>
      <c r="D8" s="71" t="s">
        <v>3</v>
      </c>
      <c r="E8" s="71" t="s">
        <v>4</v>
      </c>
      <c r="F8" s="71" t="s">
        <v>28</v>
      </c>
      <c r="G8" s="71" t="s">
        <v>5</v>
      </c>
      <c r="H8" s="13" t="s">
        <v>99</v>
      </c>
    </row>
    <row r="9" spans="1:8" x14ac:dyDescent="0.25">
      <c r="A9" s="69" t="s">
        <v>6</v>
      </c>
      <c r="B9" s="46">
        <v>539</v>
      </c>
      <c r="C9" s="46">
        <v>464</v>
      </c>
      <c r="D9" s="46">
        <v>10</v>
      </c>
      <c r="E9" s="46">
        <v>20</v>
      </c>
      <c r="F9" s="48">
        <f>D9-E9</f>
        <v>-10</v>
      </c>
      <c r="G9" s="46">
        <v>524</v>
      </c>
      <c r="H9" s="48">
        <f>G9-G36</f>
        <v>-49</v>
      </c>
    </row>
    <row r="10" spans="1:8" x14ac:dyDescent="0.25">
      <c r="A10" s="69" t="s">
        <v>7</v>
      </c>
      <c r="B10" s="46">
        <v>17</v>
      </c>
      <c r="C10" s="46">
        <v>3</v>
      </c>
      <c r="D10" s="46">
        <v>0</v>
      </c>
      <c r="E10" s="46">
        <v>0</v>
      </c>
      <c r="F10" s="46">
        <f t="shared" ref="F10:F29" si="0">D10-E10</f>
        <v>0</v>
      </c>
      <c r="G10" s="46">
        <v>19</v>
      </c>
      <c r="H10" s="48">
        <f t="shared" ref="H10:H29" si="1">G10-G37</f>
        <v>-3</v>
      </c>
    </row>
    <row r="11" spans="1:8" x14ac:dyDescent="0.25">
      <c r="A11" s="69" t="s">
        <v>8</v>
      </c>
      <c r="B11" s="46">
        <v>1490</v>
      </c>
      <c r="C11" s="46">
        <v>1106</v>
      </c>
      <c r="D11" s="46">
        <v>22</v>
      </c>
      <c r="E11" s="46">
        <v>43</v>
      </c>
      <c r="F11" s="48">
        <f t="shared" si="0"/>
        <v>-21</v>
      </c>
      <c r="G11" s="46">
        <v>4116</v>
      </c>
      <c r="H11" s="48">
        <f t="shared" si="1"/>
        <v>-12</v>
      </c>
    </row>
    <row r="12" spans="1:8" x14ac:dyDescent="0.25">
      <c r="A12" s="69" t="s">
        <v>9</v>
      </c>
      <c r="B12" s="46">
        <v>10</v>
      </c>
      <c r="C12" s="46">
        <v>10</v>
      </c>
      <c r="D12" s="46">
        <v>1</v>
      </c>
      <c r="E12" s="46">
        <v>0</v>
      </c>
      <c r="F12" s="46">
        <f t="shared" si="0"/>
        <v>1</v>
      </c>
      <c r="G12" s="46">
        <v>14</v>
      </c>
      <c r="H12" s="48">
        <f t="shared" si="1"/>
        <v>-1</v>
      </c>
    </row>
    <row r="13" spans="1:8" x14ac:dyDescent="0.25">
      <c r="A13" s="69" t="s">
        <v>10</v>
      </c>
      <c r="B13" s="46">
        <v>70</v>
      </c>
      <c r="C13" s="46">
        <v>54</v>
      </c>
      <c r="D13" s="46">
        <v>0</v>
      </c>
      <c r="E13" s="46">
        <v>1</v>
      </c>
      <c r="F13" s="48">
        <f t="shared" si="0"/>
        <v>-1</v>
      </c>
      <c r="G13" s="46">
        <v>723</v>
      </c>
      <c r="H13" s="46">
        <f t="shared" si="1"/>
        <v>19</v>
      </c>
    </row>
    <row r="14" spans="1:8" x14ac:dyDescent="0.25">
      <c r="A14" s="69" t="s">
        <v>11</v>
      </c>
      <c r="B14" s="46">
        <v>2520</v>
      </c>
      <c r="C14" s="46">
        <v>1727</v>
      </c>
      <c r="D14" s="46">
        <v>55</v>
      </c>
      <c r="E14" s="46">
        <v>50</v>
      </c>
      <c r="F14" s="46">
        <f t="shared" si="0"/>
        <v>5</v>
      </c>
      <c r="G14" s="46">
        <v>3790</v>
      </c>
      <c r="H14" s="46">
        <f t="shared" si="1"/>
        <v>-89</v>
      </c>
    </row>
    <row r="15" spans="1:8" x14ac:dyDescent="0.25">
      <c r="A15" s="69" t="s">
        <v>12</v>
      </c>
      <c r="B15" s="46">
        <v>6494</v>
      </c>
      <c r="C15" s="46">
        <v>5233</v>
      </c>
      <c r="D15" s="46">
        <v>110</v>
      </c>
      <c r="E15" s="46">
        <v>225</v>
      </c>
      <c r="F15" s="48">
        <f t="shared" si="0"/>
        <v>-115</v>
      </c>
      <c r="G15" s="46">
        <v>11016</v>
      </c>
      <c r="H15" s="48">
        <f t="shared" si="1"/>
        <v>-446</v>
      </c>
    </row>
    <row r="16" spans="1:8" x14ac:dyDescent="0.25">
      <c r="A16" s="69" t="s">
        <v>13</v>
      </c>
      <c r="B16" s="46">
        <v>535</v>
      </c>
      <c r="C16" s="46">
        <v>356</v>
      </c>
      <c r="D16" s="46">
        <v>5</v>
      </c>
      <c r="E16" s="46">
        <v>7</v>
      </c>
      <c r="F16" s="48">
        <f t="shared" si="0"/>
        <v>-2</v>
      </c>
      <c r="G16" s="46">
        <v>3010</v>
      </c>
      <c r="H16" s="46">
        <f t="shared" si="1"/>
        <v>222</v>
      </c>
    </row>
    <row r="17" spans="1:8" x14ac:dyDescent="0.25">
      <c r="A17" s="69" t="s">
        <v>14</v>
      </c>
      <c r="B17" s="46">
        <v>1240</v>
      </c>
      <c r="C17" s="46">
        <v>1012</v>
      </c>
      <c r="D17" s="46">
        <v>13</v>
      </c>
      <c r="E17" s="46">
        <v>57</v>
      </c>
      <c r="F17" s="48">
        <f t="shared" si="0"/>
        <v>-44</v>
      </c>
      <c r="G17" s="46">
        <v>4626</v>
      </c>
      <c r="H17" s="46">
        <f t="shared" si="1"/>
        <v>46</v>
      </c>
    </row>
    <row r="18" spans="1:8" x14ac:dyDescent="0.25">
      <c r="A18" s="69" t="s">
        <v>15</v>
      </c>
      <c r="B18" s="46">
        <v>533</v>
      </c>
      <c r="C18" s="46">
        <v>429</v>
      </c>
      <c r="D18" s="46">
        <v>18</v>
      </c>
      <c r="E18" s="46">
        <v>21</v>
      </c>
      <c r="F18" s="48">
        <f t="shared" si="0"/>
        <v>-3</v>
      </c>
      <c r="G18" s="46">
        <v>1162</v>
      </c>
      <c r="H18" s="48">
        <f t="shared" si="1"/>
        <v>-79</v>
      </c>
    </row>
    <row r="19" spans="1:8" x14ac:dyDescent="0.25">
      <c r="A19" s="69" t="s">
        <v>16</v>
      </c>
      <c r="B19" s="46">
        <v>554</v>
      </c>
      <c r="C19" s="46">
        <v>484</v>
      </c>
      <c r="D19" s="46">
        <v>14</v>
      </c>
      <c r="E19" s="46">
        <v>24</v>
      </c>
      <c r="F19" s="48">
        <f t="shared" si="0"/>
        <v>-10</v>
      </c>
      <c r="G19" s="46">
        <v>746</v>
      </c>
      <c r="H19" s="48">
        <f t="shared" si="1"/>
        <v>-6</v>
      </c>
    </row>
    <row r="20" spans="1:8" x14ac:dyDescent="0.25">
      <c r="A20" s="69" t="s">
        <v>17</v>
      </c>
      <c r="B20" s="46">
        <v>495</v>
      </c>
      <c r="C20" s="46">
        <v>356</v>
      </c>
      <c r="D20" s="46">
        <v>12</v>
      </c>
      <c r="E20" s="46">
        <v>8</v>
      </c>
      <c r="F20" s="46">
        <f t="shared" si="0"/>
        <v>4</v>
      </c>
      <c r="G20" s="46">
        <v>429</v>
      </c>
      <c r="H20" s="48">
        <f t="shared" si="1"/>
        <v>-574</v>
      </c>
    </row>
    <row r="21" spans="1:8" x14ac:dyDescent="0.25">
      <c r="A21" s="69" t="s">
        <v>18</v>
      </c>
      <c r="B21" s="46">
        <v>624</v>
      </c>
      <c r="C21" s="46">
        <v>503</v>
      </c>
      <c r="D21" s="46">
        <v>21</v>
      </c>
      <c r="E21" s="46">
        <v>20</v>
      </c>
      <c r="F21" s="46">
        <f t="shared" si="0"/>
        <v>1</v>
      </c>
      <c r="G21" s="46">
        <v>1369</v>
      </c>
      <c r="H21" s="46">
        <f t="shared" si="1"/>
        <v>54</v>
      </c>
    </row>
    <row r="22" spans="1:8" x14ac:dyDescent="0.25">
      <c r="A22" s="69" t="s">
        <v>19</v>
      </c>
      <c r="B22" s="46">
        <v>652</v>
      </c>
      <c r="C22" s="46">
        <v>562</v>
      </c>
      <c r="D22" s="46">
        <v>17</v>
      </c>
      <c r="E22" s="46">
        <v>23</v>
      </c>
      <c r="F22" s="48">
        <f t="shared" si="0"/>
        <v>-6</v>
      </c>
      <c r="G22" s="46">
        <v>2977</v>
      </c>
      <c r="H22" s="48">
        <f t="shared" si="1"/>
        <v>-19</v>
      </c>
    </row>
    <row r="23" spans="1:8" x14ac:dyDescent="0.25">
      <c r="A23" s="69" t="s">
        <v>20</v>
      </c>
      <c r="B23" s="46">
        <v>2</v>
      </c>
      <c r="C23" s="46">
        <v>0</v>
      </c>
      <c r="D23" s="46">
        <v>0</v>
      </c>
      <c r="E23" s="46">
        <v>0</v>
      </c>
      <c r="F23" s="46">
        <f t="shared" si="0"/>
        <v>0</v>
      </c>
      <c r="G23" s="46">
        <v>0</v>
      </c>
      <c r="H23" s="46">
        <f t="shared" si="1"/>
        <v>0</v>
      </c>
    </row>
    <row r="24" spans="1:8" x14ac:dyDescent="0.25">
      <c r="A24" s="69" t="s">
        <v>21</v>
      </c>
      <c r="B24" s="46">
        <v>200</v>
      </c>
      <c r="C24" s="46">
        <v>174</v>
      </c>
      <c r="D24" s="46">
        <v>7</v>
      </c>
      <c r="E24" s="46">
        <v>8</v>
      </c>
      <c r="F24" s="48">
        <f t="shared" si="0"/>
        <v>-1</v>
      </c>
      <c r="G24" s="46">
        <v>837</v>
      </c>
      <c r="H24" s="48">
        <f t="shared" si="1"/>
        <v>-150</v>
      </c>
    </row>
    <row r="25" spans="1:8" x14ac:dyDescent="0.25">
      <c r="A25" s="69" t="s">
        <v>22</v>
      </c>
      <c r="B25" s="46">
        <v>276</v>
      </c>
      <c r="C25" s="46">
        <v>219</v>
      </c>
      <c r="D25" s="46">
        <v>1</v>
      </c>
      <c r="E25" s="46">
        <v>0</v>
      </c>
      <c r="F25" s="46">
        <f t="shared" si="0"/>
        <v>1</v>
      </c>
      <c r="G25" s="46">
        <v>2999</v>
      </c>
      <c r="H25" s="48">
        <f t="shared" si="1"/>
        <v>-609</v>
      </c>
    </row>
    <row r="26" spans="1:8" x14ac:dyDescent="0.25">
      <c r="A26" s="69" t="s">
        <v>23</v>
      </c>
      <c r="B26" s="46">
        <v>352</v>
      </c>
      <c r="C26" s="46">
        <v>271</v>
      </c>
      <c r="D26" s="46">
        <v>4</v>
      </c>
      <c r="E26" s="46">
        <v>8</v>
      </c>
      <c r="F26" s="48">
        <f t="shared" si="0"/>
        <v>-4</v>
      </c>
      <c r="G26" s="46">
        <v>966</v>
      </c>
      <c r="H26" s="46">
        <f t="shared" si="1"/>
        <v>4</v>
      </c>
    </row>
    <row r="27" spans="1:8" x14ac:dyDescent="0.25">
      <c r="A27" s="69" t="s">
        <v>24</v>
      </c>
      <c r="B27" s="46">
        <v>750</v>
      </c>
      <c r="C27" s="46">
        <v>695</v>
      </c>
      <c r="D27" s="46">
        <v>11</v>
      </c>
      <c r="E27" s="46">
        <v>27</v>
      </c>
      <c r="F27" s="48">
        <f t="shared" si="0"/>
        <v>-16</v>
      </c>
      <c r="G27" s="46">
        <v>1393</v>
      </c>
      <c r="H27" s="46">
        <f t="shared" si="1"/>
        <v>6</v>
      </c>
    </row>
    <row r="28" spans="1:8" x14ac:dyDescent="0.25">
      <c r="A28" s="69" t="s">
        <v>26</v>
      </c>
      <c r="B28" s="46">
        <v>3039</v>
      </c>
      <c r="C28" s="46">
        <v>5</v>
      </c>
      <c r="D28" s="46">
        <v>471</v>
      </c>
      <c r="E28" s="46">
        <v>89</v>
      </c>
      <c r="F28" s="46">
        <f t="shared" si="0"/>
        <v>382</v>
      </c>
      <c r="G28" s="46">
        <v>2578</v>
      </c>
      <c r="H28" s="48">
        <f t="shared" si="1"/>
        <v>-323</v>
      </c>
    </row>
    <row r="29" spans="1:8" x14ac:dyDescent="0.25">
      <c r="A29" s="70" t="s">
        <v>27</v>
      </c>
      <c r="B29" s="72">
        <v>20392</v>
      </c>
      <c r="C29" s="72">
        <v>13663</v>
      </c>
      <c r="D29" s="72">
        <v>792</v>
      </c>
      <c r="E29" s="72">
        <v>631</v>
      </c>
      <c r="F29" s="46">
        <f t="shared" si="0"/>
        <v>161</v>
      </c>
      <c r="G29" s="72">
        <v>43294</v>
      </c>
      <c r="H29" s="48">
        <f t="shared" si="1"/>
        <v>-2009</v>
      </c>
    </row>
    <row r="33" spans="1:8" x14ac:dyDescent="0.25">
      <c r="A33" s="99" t="s">
        <v>98</v>
      </c>
      <c r="B33" s="99"/>
      <c r="C33" s="99"/>
      <c r="D33" s="99"/>
    </row>
    <row r="35" spans="1:8" ht="38.25" x14ac:dyDescent="0.25">
      <c r="A35" s="61" t="s">
        <v>0</v>
      </c>
      <c r="B35" s="13" t="s">
        <v>1</v>
      </c>
      <c r="C35" s="13" t="s">
        <v>2</v>
      </c>
      <c r="D35" s="13" t="s">
        <v>3</v>
      </c>
      <c r="E35" s="13" t="s">
        <v>4</v>
      </c>
      <c r="F35" s="13" t="s">
        <v>28</v>
      </c>
      <c r="G35" s="13" t="s">
        <v>5</v>
      </c>
      <c r="H35" s="13" t="s">
        <v>100</v>
      </c>
    </row>
    <row r="36" spans="1:8" x14ac:dyDescent="0.25">
      <c r="A36" s="58" t="s">
        <v>6</v>
      </c>
      <c r="B36" s="8">
        <v>548</v>
      </c>
      <c r="C36" s="8">
        <v>472</v>
      </c>
      <c r="D36" s="8">
        <v>19</v>
      </c>
      <c r="E36" s="8">
        <v>15</v>
      </c>
      <c r="F36" s="8">
        <f>D36-E36</f>
        <v>4</v>
      </c>
      <c r="G36" s="8">
        <v>573</v>
      </c>
      <c r="H36" s="63">
        <f>G36-G62</f>
        <v>-11</v>
      </c>
    </row>
    <row r="37" spans="1:8" x14ac:dyDescent="0.25">
      <c r="A37" s="58" t="s">
        <v>7</v>
      </c>
      <c r="B37" s="8">
        <v>17</v>
      </c>
      <c r="C37" s="8">
        <v>3</v>
      </c>
      <c r="D37" s="8">
        <v>0</v>
      </c>
      <c r="E37" s="8">
        <v>0</v>
      </c>
      <c r="F37" s="8">
        <f t="shared" ref="F37:F56" si="2">D37-E37</f>
        <v>0</v>
      </c>
      <c r="G37" s="8">
        <v>22</v>
      </c>
      <c r="H37" s="63">
        <f t="shared" ref="H37:H56" si="3">G37-G63</f>
        <v>-3</v>
      </c>
    </row>
    <row r="38" spans="1:8" x14ac:dyDescent="0.25">
      <c r="A38" s="58" t="s">
        <v>8</v>
      </c>
      <c r="B38" s="8">
        <v>1491</v>
      </c>
      <c r="C38" s="8">
        <v>1107</v>
      </c>
      <c r="D38" s="8">
        <v>24</v>
      </c>
      <c r="E38" s="8">
        <v>52</v>
      </c>
      <c r="F38" s="48">
        <f t="shared" si="2"/>
        <v>-28</v>
      </c>
      <c r="G38" s="8">
        <v>4128</v>
      </c>
      <c r="H38" s="8">
        <f t="shared" si="3"/>
        <v>375</v>
      </c>
    </row>
    <row r="39" spans="1:8" x14ac:dyDescent="0.25">
      <c r="A39" s="58" t="s">
        <v>9</v>
      </c>
      <c r="B39" s="8">
        <v>10</v>
      </c>
      <c r="C39" s="8">
        <v>10</v>
      </c>
      <c r="D39" s="8">
        <v>0</v>
      </c>
      <c r="E39" s="8">
        <v>1</v>
      </c>
      <c r="F39" s="48">
        <f t="shared" si="2"/>
        <v>-1</v>
      </c>
      <c r="G39" s="8">
        <v>15</v>
      </c>
      <c r="H39" s="8">
        <f t="shared" si="3"/>
        <v>-3</v>
      </c>
    </row>
    <row r="40" spans="1:8" x14ac:dyDescent="0.25">
      <c r="A40" s="58" t="s">
        <v>10</v>
      </c>
      <c r="B40" s="8">
        <v>68</v>
      </c>
      <c r="C40" s="8">
        <v>52</v>
      </c>
      <c r="D40" s="8">
        <v>0</v>
      </c>
      <c r="E40" s="8">
        <v>1</v>
      </c>
      <c r="F40" s="48">
        <f t="shared" si="2"/>
        <v>-1</v>
      </c>
      <c r="G40" s="8">
        <v>704</v>
      </c>
      <c r="H40" s="8">
        <f t="shared" si="3"/>
        <v>180</v>
      </c>
    </row>
    <row r="41" spans="1:8" x14ac:dyDescent="0.25">
      <c r="A41" s="58" t="s">
        <v>11</v>
      </c>
      <c r="B41" s="8">
        <v>2490</v>
      </c>
      <c r="C41" s="8">
        <v>1697</v>
      </c>
      <c r="D41" s="8">
        <v>55</v>
      </c>
      <c r="E41" s="8">
        <v>84</v>
      </c>
      <c r="F41" s="48">
        <f t="shared" si="2"/>
        <v>-29</v>
      </c>
      <c r="G41" s="8">
        <v>3879</v>
      </c>
      <c r="H41" s="8">
        <f t="shared" si="3"/>
        <v>23</v>
      </c>
    </row>
    <row r="42" spans="1:8" x14ac:dyDescent="0.25">
      <c r="A42" s="58" t="s">
        <v>12</v>
      </c>
      <c r="B42" s="8">
        <v>6452</v>
      </c>
      <c r="C42" s="8">
        <v>5215</v>
      </c>
      <c r="D42" s="8">
        <v>127</v>
      </c>
      <c r="E42" s="8">
        <v>314</v>
      </c>
      <c r="F42" s="48">
        <f t="shared" si="2"/>
        <v>-187</v>
      </c>
      <c r="G42" s="8">
        <v>11462</v>
      </c>
      <c r="H42" s="63">
        <f t="shared" si="3"/>
        <v>-209</v>
      </c>
    </row>
    <row r="43" spans="1:8" x14ac:dyDescent="0.25">
      <c r="A43" s="58" t="s">
        <v>13</v>
      </c>
      <c r="B43" s="8">
        <v>527</v>
      </c>
      <c r="C43" s="8">
        <v>355</v>
      </c>
      <c r="D43" s="8">
        <v>12</v>
      </c>
      <c r="E43" s="8">
        <v>11</v>
      </c>
      <c r="F43" s="8">
        <f t="shared" si="2"/>
        <v>1</v>
      </c>
      <c r="G43" s="8">
        <v>2788</v>
      </c>
      <c r="H43" s="8">
        <f t="shared" si="3"/>
        <v>398</v>
      </c>
    </row>
    <row r="44" spans="1:8" x14ac:dyDescent="0.25">
      <c r="A44" s="58" t="s">
        <v>14</v>
      </c>
      <c r="B44" s="8">
        <v>1220</v>
      </c>
      <c r="C44" s="8">
        <v>989</v>
      </c>
      <c r="D44" s="8">
        <v>14</v>
      </c>
      <c r="E44" s="8">
        <v>52</v>
      </c>
      <c r="F44" s="48">
        <f t="shared" si="2"/>
        <v>-38</v>
      </c>
      <c r="G44" s="8">
        <v>4580</v>
      </c>
      <c r="H44" s="8">
        <f t="shared" si="3"/>
        <v>213</v>
      </c>
    </row>
    <row r="45" spans="1:8" x14ac:dyDescent="0.25">
      <c r="A45" s="58" t="s">
        <v>15</v>
      </c>
      <c r="B45" s="8">
        <v>519</v>
      </c>
      <c r="C45" s="8">
        <v>422</v>
      </c>
      <c r="D45" s="8">
        <v>25</v>
      </c>
      <c r="E45" s="8">
        <v>31</v>
      </c>
      <c r="F45" s="48">
        <f t="shared" si="2"/>
        <v>-6</v>
      </c>
      <c r="G45" s="8">
        <v>1241</v>
      </c>
      <c r="H45" s="63">
        <f t="shared" si="3"/>
        <v>-6</v>
      </c>
    </row>
    <row r="46" spans="1:8" x14ac:dyDescent="0.25">
      <c r="A46" s="58" t="s">
        <v>16</v>
      </c>
      <c r="B46" s="8">
        <v>554</v>
      </c>
      <c r="C46" s="8">
        <v>485</v>
      </c>
      <c r="D46" s="8">
        <v>22</v>
      </c>
      <c r="E46" s="8">
        <v>34</v>
      </c>
      <c r="F46" s="48">
        <f t="shared" si="2"/>
        <v>-12</v>
      </c>
      <c r="G46" s="8">
        <v>752</v>
      </c>
      <c r="H46" s="63">
        <f t="shared" si="3"/>
        <v>-1</v>
      </c>
    </row>
    <row r="47" spans="1:8" x14ac:dyDescent="0.25">
      <c r="A47" s="58" t="s">
        <v>17</v>
      </c>
      <c r="B47" s="8">
        <v>460</v>
      </c>
      <c r="C47" s="8">
        <v>325</v>
      </c>
      <c r="D47" s="8">
        <v>4</v>
      </c>
      <c r="E47" s="8">
        <v>16</v>
      </c>
      <c r="F47" s="48">
        <f t="shared" si="2"/>
        <v>-12</v>
      </c>
      <c r="G47" s="8">
        <v>1003</v>
      </c>
      <c r="H47" s="8">
        <f t="shared" si="3"/>
        <v>540</v>
      </c>
    </row>
    <row r="48" spans="1:8" x14ac:dyDescent="0.25">
      <c r="A48" s="58" t="s">
        <v>18</v>
      </c>
      <c r="B48" s="8">
        <v>607</v>
      </c>
      <c r="C48" s="8">
        <v>488</v>
      </c>
      <c r="D48" s="8">
        <v>20</v>
      </c>
      <c r="E48" s="8">
        <v>26</v>
      </c>
      <c r="F48" s="48">
        <f t="shared" si="2"/>
        <v>-6</v>
      </c>
      <c r="G48" s="8">
        <v>1315</v>
      </c>
      <c r="H48" s="8">
        <f t="shared" si="3"/>
        <v>26</v>
      </c>
    </row>
    <row r="49" spans="1:8" x14ac:dyDescent="0.25">
      <c r="A49" s="58" t="s">
        <v>19</v>
      </c>
      <c r="B49" s="8">
        <v>640</v>
      </c>
      <c r="C49" s="8">
        <v>554</v>
      </c>
      <c r="D49" s="8">
        <v>25</v>
      </c>
      <c r="E49" s="8">
        <v>33</v>
      </c>
      <c r="F49" s="48">
        <f t="shared" si="2"/>
        <v>-8</v>
      </c>
      <c r="G49" s="8">
        <v>2996</v>
      </c>
      <c r="H49" s="63">
        <f t="shared" si="3"/>
        <v>-1159</v>
      </c>
    </row>
    <row r="50" spans="1:8" x14ac:dyDescent="0.25">
      <c r="A50" s="58" t="s">
        <v>20</v>
      </c>
      <c r="B50" s="8">
        <v>2</v>
      </c>
      <c r="C50" s="8">
        <v>0</v>
      </c>
      <c r="D50" s="8">
        <v>0</v>
      </c>
      <c r="E50" s="8">
        <v>0</v>
      </c>
      <c r="F50" s="8">
        <f t="shared" si="2"/>
        <v>0</v>
      </c>
      <c r="G50" s="8">
        <v>0</v>
      </c>
      <c r="H50" s="8">
        <f t="shared" si="3"/>
        <v>0</v>
      </c>
    </row>
    <row r="51" spans="1:8" x14ac:dyDescent="0.25">
      <c r="A51" s="58" t="s">
        <v>21</v>
      </c>
      <c r="B51" s="8">
        <v>200</v>
      </c>
      <c r="C51" s="8">
        <v>178</v>
      </c>
      <c r="D51" s="8">
        <v>5</v>
      </c>
      <c r="E51" s="8">
        <v>8</v>
      </c>
      <c r="F51" s="48">
        <f t="shared" si="2"/>
        <v>-3</v>
      </c>
      <c r="G51" s="8">
        <v>987</v>
      </c>
      <c r="H51" s="8">
        <f t="shared" si="3"/>
        <v>78</v>
      </c>
    </row>
    <row r="52" spans="1:8" x14ac:dyDescent="0.25">
      <c r="A52" s="58" t="s">
        <v>22</v>
      </c>
      <c r="B52" s="8">
        <v>268</v>
      </c>
      <c r="C52" s="8">
        <v>213</v>
      </c>
      <c r="D52" s="8">
        <v>6</v>
      </c>
      <c r="E52" s="8">
        <v>5</v>
      </c>
      <c r="F52" s="8">
        <f t="shared" si="2"/>
        <v>1</v>
      </c>
      <c r="G52" s="8">
        <v>3608</v>
      </c>
      <c r="H52" s="8">
        <f t="shared" si="3"/>
        <v>298</v>
      </c>
    </row>
    <row r="53" spans="1:8" x14ac:dyDescent="0.25">
      <c r="A53" s="58" t="s">
        <v>23</v>
      </c>
      <c r="B53" s="8">
        <v>333</v>
      </c>
      <c r="C53" s="8">
        <v>251</v>
      </c>
      <c r="D53" s="8">
        <v>5</v>
      </c>
      <c r="E53" s="8">
        <v>11</v>
      </c>
      <c r="F53" s="48">
        <f t="shared" si="2"/>
        <v>-6</v>
      </c>
      <c r="G53" s="8">
        <v>962</v>
      </c>
      <c r="H53" s="8">
        <f t="shared" si="3"/>
        <v>105</v>
      </c>
    </row>
    <row r="54" spans="1:8" x14ac:dyDescent="0.25">
      <c r="A54" s="58" t="s">
        <v>24</v>
      </c>
      <c r="B54" s="8">
        <v>739</v>
      </c>
      <c r="C54" s="8">
        <v>684</v>
      </c>
      <c r="D54" s="8">
        <v>16</v>
      </c>
      <c r="E54" s="8">
        <v>51</v>
      </c>
      <c r="F54" s="48">
        <f t="shared" si="2"/>
        <v>-35</v>
      </c>
      <c r="G54" s="8">
        <v>1387</v>
      </c>
      <c r="H54" s="8">
        <f t="shared" si="3"/>
        <v>-40</v>
      </c>
    </row>
    <row r="55" spans="1:8" x14ac:dyDescent="0.25">
      <c r="A55" s="58" t="s">
        <v>26</v>
      </c>
      <c r="B55" s="8">
        <v>3096</v>
      </c>
      <c r="C55" s="8">
        <v>7</v>
      </c>
      <c r="D55" s="8">
        <v>569</v>
      </c>
      <c r="E55" s="8">
        <v>126</v>
      </c>
      <c r="F55" s="8">
        <f t="shared" si="2"/>
        <v>443</v>
      </c>
      <c r="G55" s="8">
        <v>2901</v>
      </c>
      <c r="H55" s="8">
        <f t="shared" si="3"/>
        <v>42</v>
      </c>
    </row>
    <row r="56" spans="1:8" x14ac:dyDescent="0.25">
      <c r="A56" s="59" t="s">
        <v>27</v>
      </c>
      <c r="B56" s="9">
        <v>20241</v>
      </c>
      <c r="C56" s="9">
        <v>13507</v>
      </c>
      <c r="D56" s="9">
        <v>948</v>
      </c>
      <c r="E56" s="9">
        <v>871</v>
      </c>
      <c r="F56" s="8">
        <f t="shared" si="2"/>
        <v>77</v>
      </c>
      <c r="G56" s="9">
        <v>45303</v>
      </c>
      <c r="H56" s="124">
        <f t="shared" si="3"/>
        <v>846</v>
      </c>
    </row>
    <row r="59" spans="1:8" x14ac:dyDescent="0.25">
      <c r="A59" s="99" t="s">
        <v>101</v>
      </c>
      <c r="B59" s="99"/>
      <c r="C59" s="99"/>
      <c r="D59" s="99"/>
    </row>
    <row r="61" spans="1:8" ht="25.5" x14ac:dyDescent="0.25">
      <c r="A61" s="61" t="s">
        <v>0</v>
      </c>
      <c r="B61" s="13" t="s">
        <v>1</v>
      </c>
      <c r="C61" s="13" t="s">
        <v>2</v>
      </c>
      <c r="D61" s="13" t="s">
        <v>3</v>
      </c>
      <c r="E61" s="13" t="s">
        <v>4</v>
      </c>
      <c r="F61" s="13" t="s">
        <v>28</v>
      </c>
      <c r="G61" s="13" t="s">
        <v>5</v>
      </c>
    </row>
    <row r="62" spans="1:8" x14ac:dyDescent="0.25">
      <c r="A62" s="58" t="s">
        <v>6</v>
      </c>
      <c r="B62" s="8">
        <v>545</v>
      </c>
      <c r="C62" s="8">
        <v>468</v>
      </c>
      <c r="D62" s="8">
        <v>12</v>
      </c>
      <c r="E62" s="8">
        <v>18</v>
      </c>
      <c r="F62" s="48">
        <f>D62-E62</f>
        <v>-6</v>
      </c>
      <c r="G62" s="8">
        <v>584</v>
      </c>
    </row>
    <row r="63" spans="1:8" x14ac:dyDescent="0.25">
      <c r="A63" s="58" t="s">
        <v>7</v>
      </c>
      <c r="B63" s="8">
        <v>18</v>
      </c>
      <c r="C63" s="8">
        <v>5</v>
      </c>
      <c r="D63" s="8">
        <v>0</v>
      </c>
      <c r="E63" s="8">
        <v>1</v>
      </c>
      <c r="F63" s="48">
        <f t="shared" ref="F63:F82" si="4">D63-E63</f>
        <v>-1</v>
      </c>
      <c r="G63" s="8">
        <v>25</v>
      </c>
    </row>
    <row r="64" spans="1:8" x14ac:dyDescent="0.25">
      <c r="A64" s="58" t="s">
        <v>8</v>
      </c>
      <c r="B64" s="8">
        <v>1508</v>
      </c>
      <c r="C64" s="8">
        <v>1125</v>
      </c>
      <c r="D64" s="8">
        <v>15</v>
      </c>
      <c r="E64" s="8">
        <v>58</v>
      </c>
      <c r="F64" s="48">
        <f t="shared" si="4"/>
        <v>-43</v>
      </c>
      <c r="G64" s="8">
        <v>3753</v>
      </c>
    </row>
    <row r="65" spans="1:7" x14ac:dyDescent="0.25">
      <c r="A65" s="58" t="s">
        <v>9</v>
      </c>
      <c r="B65" s="8">
        <v>12</v>
      </c>
      <c r="C65" s="8">
        <v>11</v>
      </c>
      <c r="D65" s="8">
        <v>0</v>
      </c>
      <c r="E65" s="8">
        <v>0</v>
      </c>
      <c r="F65" s="8">
        <f t="shared" si="4"/>
        <v>0</v>
      </c>
      <c r="G65" s="8">
        <v>18</v>
      </c>
    </row>
    <row r="66" spans="1:7" x14ac:dyDescent="0.25">
      <c r="A66" s="58" t="s">
        <v>10</v>
      </c>
      <c r="B66" s="8">
        <v>68</v>
      </c>
      <c r="C66" s="8">
        <v>51</v>
      </c>
      <c r="D66" s="8">
        <v>0</v>
      </c>
      <c r="E66" s="8">
        <v>2</v>
      </c>
      <c r="F66" s="48">
        <f t="shared" si="4"/>
        <v>-2</v>
      </c>
      <c r="G66" s="8">
        <v>524</v>
      </c>
    </row>
    <row r="67" spans="1:7" x14ac:dyDescent="0.25">
      <c r="A67" s="58" t="s">
        <v>11</v>
      </c>
      <c r="B67" s="8">
        <v>2506</v>
      </c>
      <c r="C67" s="8">
        <v>1720</v>
      </c>
      <c r="D67" s="8">
        <v>49</v>
      </c>
      <c r="E67" s="8">
        <v>73</v>
      </c>
      <c r="F67" s="48">
        <f t="shared" si="4"/>
        <v>-24</v>
      </c>
      <c r="G67" s="8">
        <v>3856</v>
      </c>
    </row>
    <row r="68" spans="1:7" x14ac:dyDescent="0.25">
      <c r="A68" s="58" t="s">
        <v>12</v>
      </c>
      <c r="B68" s="8">
        <v>6468</v>
      </c>
      <c r="C68" s="8">
        <v>5244</v>
      </c>
      <c r="D68" s="8">
        <v>140</v>
      </c>
      <c r="E68" s="8">
        <v>297</v>
      </c>
      <c r="F68" s="48">
        <f t="shared" si="4"/>
        <v>-157</v>
      </c>
      <c r="G68" s="8">
        <v>11671</v>
      </c>
    </row>
    <row r="69" spans="1:7" x14ac:dyDescent="0.25">
      <c r="A69" s="58" t="s">
        <v>13</v>
      </c>
      <c r="B69" s="8">
        <v>515</v>
      </c>
      <c r="C69" s="8">
        <v>349</v>
      </c>
      <c r="D69" s="8">
        <v>1</v>
      </c>
      <c r="E69" s="8">
        <v>8</v>
      </c>
      <c r="F69" s="48">
        <f t="shared" si="4"/>
        <v>-7</v>
      </c>
      <c r="G69" s="8">
        <v>2390</v>
      </c>
    </row>
    <row r="70" spans="1:7" x14ac:dyDescent="0.25">
      <c r="A70" s="58" t="s">
        <v>14</v>
      </c>
      <c r="B70" s="8">
        <v>1193</v>
      </c>
      <c r="C70" s="8">
        <v>975</v>
      </c>
      <c r="D70" s="8">
        <v>17</v>
      </c>
      <c r="E70" s="8">
        <v>59</v>
      </c>
      <c r="F70" s="48">
        <f t="shared" si="4"/>
        <v>-42</v>
      </c>
      <c r="G70" s="8">
        <v>4367</v>
      </c>
    </row>
    <row r="71" spans="1:7" x14ac:dyDescent="0.25">
      <c r="A71" s="58" t="s">
        <v>15</v>
      </c>
      <c r="B71" s="8">
        <v>515</v>
      </c>
      <c r="C71" s="8">
        <v>420</v>
      </c>
      <c r="D71" s="8">
        <v>20</v>
      </c>
      <c r="E71" s="8">
        <v>19</v>
      </c>
      <c r="F71" s="8">
        <f t="shared" si="4"/>
        <v>1</v>
      </c>
      <c r="G71" s="8">
        <v>1247</v>
      </c>
    </row>
    <row r="72" spans="1:7" x14ac:dyDescent="0.25">
      <c r="A72" s="58" t="s">
        <v>16</v>
      </c>
      <c r="B72" s="8">
        <v>559</v>
      </c>
      <c r="C72" s="8">
        <v>493</v>
      </c>
      <c r="D72" s="8">
        <v>40</v>
      </c>
      <c r="E72" s="8">
        <v>25</v>
      </c>
      <c r="F72" s="8">
        <f t="shared" si="4"/>
        <v>15</v>
      </c>
      <c r="G72" s="8">
        <v>753</v>
      </c>
    </row>
    <row r="73" spans="1:7" x14ac:dyDescent="0.25">
      <c r="A73" s="58" t="s">
        <v>17</v>
      </c>
      <c r="B73" s="8">
        <v>453</v>
      </c>
      <c r="C73" s="8">
        <v>320</v>
      </c>
      <c r="D73" s="8">
        <v>5</v>
      </c>
      <c r="E73" s="8">
        <v>13</v>
      </c>
      <c r="F73" s="48">
        <f t="shared" si="4"/>
        <v>-8</v>
      </c>
      <c r="G73" s="8">
        <v>463</v>
      </c>
    </row>
    <row r="74" spans="1:7" x14ac:dyDescent="0.25">
      <c r="A74" s="58" t="s">
        <v>18</v>
      </c>
      <c r="B74" s="8">
        <v>600</v>
      </c>
      <c r="C74" s="8">
        <v>481</v>
      </c>
      <c r="D74" s="8">
        <v>24</v>
      </c>
      <c r="E74" s="8">
        <v>30</v>
      </c>
      <c r="F74" s="48">
        <f t="shared" si="4"/>
        <v>-6</v>
      </c>
      <c r="G74" s="8">
        <v>1289</v>
      </c>
    </row>
    <row r="75" spans="1:7" x14ac:dyDescent="0.25">
      <c r="A75" s="58" t="s">
        <v>19</v>
      </c>
      <c r="B75" s="8">
        <v>637</v>
      </c>
      <c r="C75" s="8">
        <v>558</v>
      </c>
      <c r="D75" s="8">
        <v>35</v>
      </c>
      <c r="E75" s="8">
        <v>33</v>
      </c>
      <c r="F75" s="8">
        <f t="shared" si="4"/>
        <v>2</v>
      </c>
      <c r="G75" s="8">
        <v>4155</v>
      </c>
    </row>
    <row r="76" spans="1:7" x14ac:dyDescent="0.25">
      <c r="A76" s="58" t="s">
        <v>20</v>
      </c>
      <c r="B76" s="8">
        <v>2</v>
      </c>
      <c r="C76" s="8">
        <v>0</v>
      </c>
      <c r="D76" s="8">
        <v>0</v>
      </c>
      <c r="E76" s="8">
        <v>0</v>
      </c>
      <c r="F76" s="8">
        <f t="shared" si="4"/>
        <v>0</v>
      </c>
      <c r="G76" s="8">
        <v>0</v>
      </c>
    </row>
    <row r="77" spans="1:7" x14ac:dyDescent="0.25">
      <c r="A77" s="58" t="s">
        <v>21</v>
      </c>
      <c r="B77" s="8">
        <v>202</v>
      </c>
      <c r="C77" s="8">
        <v>179</v>
      </c>
      <c r="D77" s="8">
        <v>10</v>
      </c>
      <c r="E77" s="8">
        <v>6</v>
      </c>
      <c r="F77" s="8">
        <f t="shared" si="4"/>
        <v>4</v>
      </c>
      <c r="G77" s="8">
        <v>909</v>
      </c>
    </row>
    <row r="78" spans="1:7" x14ac:dyDescent="0.25">
      <c r="A78" s="58" t="s">
        <v>22</v>
      </c>
      <c r="B78" s="8">
        <v>256</v>
      </c>
      <c r="C78" s="8">
        <v>200</v>
      </c>
      <c r="D78" s="8">
        <v>2</v>
      </c>
      <c r="E78" s="8">
        <v>3</v>
      </c>
      <c r="F78" s="48">
        <f t="shared" si="4"/>
        <v>-1</v>
      </c>
      <c r="G78" s="8">
        <v>3310</v>
      </c>
    </row>
    <row r="79" spans="1:7" x14ac:dyDescent="0.25">
      <c r="A79" s="58" t="s">
        <v>23</v>
      </c>
      <c r="B79" s="8">
        <v>326</v>
      </c>
      <c r="C79" s="8">
        <v>245</v>
      </c>
      <c r="D79" s="8">
        <v>11</v>
      </c>
      <c r="E79" s="8">
        <v>10</v>
      </c>
      <c r="F79" s="8">
        <f t="shared" si="4"/>
        <v>1</v>
      </c>
      <c r="G79" s="8">
        <v>857</v>
      </c>
    </row>
    <row r="80" spans="1:7" x14ac:dyDescent="0.25">
      <c r="A80" s="58" t="s">
        <v>24</v>
      </c>
      <c r="B80" s="8">
        <v>758</v>
      </c>
      <c r="C80" s="8">
        <v>705</v>
      </c>
      <c r="D80" s="8">
        <v>15</v>
      </c>
      <c r="E80" s="8">
        <v>45</v>
      </c>
      <c r="F80" s="48">
        <f t="shared" si="4"/>
        <v>-30</v>
      </c>
      <c r="G80" s="8">
        <v>1427</v>
      </c>
    </row>
    <row r="81" spans="1:7" x14ac:dyDescent="0.25">
      <c r="A81" s="58" t="s">
        <v>26</v>
      </c>
      <c r="B81" s="8">
        <v>3029</v>
      </c>
      <c r="C81" s="8">
        <v>8</v>
      </c>
      <c r="D81" s="8">
        <v>599</v>
      </c>
      <c r="E81" s="8">
        <v>100</v>
      </c>
      <c r="F81" s="8">
        <f t="shared" si="4"/>
        <v>499</v>
      </c>
      <c r="G81" s="8">
        <v>2859</v>
      </c>
    </row>
    <row r="82" spans="1:7" x14ac:dyDescent="0.25">
      <c r="A82" s="59" t="s">
        <v>27</v>
      </c>
      <c r="B82" s="9">
        <v>20170</v>
      </c>
      <c r="C82" s="9">
        <v>13557</v>
      </c>
      <c r="D82" s="9">
        <v>995</v>
      </c>
      <c r="E82" s="9">
        <v>800</v>
      </c>
      <c r="F82" s="8">
        <f t="shared" si="4"/>
        <v>195</v>
      </c>
      <c r="G82" s="9">
        <v>44457</v>
      </c>
    </row>
  </sheetData>
  <mergeCells count="3">
    <mergeCell ref="A6:D6"/>
    <mergeCell ref="A33:D33"/>
    <mergeCell ref="A59:D5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GENERALE</vt:lpstr>
      <vt:lpstr>PROCEDURE</vt:lpstr>
      <vt:lpstr>FEMMINILI</vt:lpstr>
      <vt:lpstr>Gennaio 2021</vt:lpstr>
      <vt:lpstr>COMUNE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</dc:creator>
  <cp:lastModifiedBy>Gianluca</cp:lastModifiedBy>
  <cp:lastPrinted>2021-02-16T10:35:41Z</cp:lastPrinted>
  <dcterms:created xsi:type="dcterms:W3CDTF">2021-01-22T07:27:42Z</dcterms:created>
  <dcterms:modified xsi:type="dcterms:W3CDTF">2021-02-16T11:17:29Z</dcterms:modified>
</cp:coreProperties>
</file>